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gbyrnes/rddocs/papers/2015/gbyrnes/Z-RawScoresToPortfolioMaddenProject/"/>
    </mc:Choice>
  </mc:AlternateContent>
  <bookViews>
    <workbookView xWindow="8860" yWindow="460" windowWidth="18100" windowHeight="15580" tabRatio="500" firstSheet="2" activeTab="5"/>
  </bookViews>
  <sheets>
    <sheet name="Generic Defense" sheetId="1" r:id="rId1"/>
    <sheet name="West Coast Team" sheetId="2" r:id="rId2"/>
    <sheet name="Tuesday June 28" sheetId="6" r:id="rId3"/>
    <sheet name="Sheet3" sheetId="3" r:id="rId4"/>
    <sheet name="Random Season #1" sheetId="4" r:id="rId5"/>
    <sheet name="Season 1 By Position" sheetId="7" r:id="rId6"/>
    <sheet name="Coach Grades" sheetId="5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5" i="7" l="1"/>
  <c r="D1025" i="7"/>
  <c r="E1025" i="7"/>
  <c r="F1025" i="7"/>
  <c r="C1026" i="7"/>
  <c r="D1026" i="7"/>
  <c r="E1026" i="7"/>
  <c r="F1026" i="7"/>
  <c r="C1027" i="7"/>
  <c r="D1027" i="7"/>
  <c r="E1027" i="7"/>
  <c r="F1027" i="7"/>
  <c r="C1028" i="7"/>
  <c r="D1028" i="7"/>
  <c r="E1028" i="7"/>
  <c r="F1028" i="7"/>
  <c r="C1029" i="7"/>
  <c r="D1029" i="7"/>
  <c r="E1029" i="7"/>
  <c r="F1029" i="7"/>
  <c r="C1030" i="7"/>
  <c r="D1030" i="7"/>
  <c r="E1030" i="7"/>
  <c r="F1030" i="7"/>
  <c r="C1031" i="7"/>
  <c r="D1031" i="7"/>
  <c r="E1031" i="7"/>
  <c r="F1031" i="7"/>
  <c r="C1032" i="7"/>
  <c r="D1032" i="7"/>
  <c r="E1032" i="7"/>
  <c r="F1032" i="7"/>
  <c r="C1033" i="7"/>
  <c r="D1033" i="7"/>
  <c r="E1033" i="7"/>
  <c r="C1034" i="7"/>
  <c r="D1034" i="7"/>
  <c r="E1034" i="7"/>
  <c r="F1034" i="7"/>
  <c r="C1035" i="7"/>
  <c r="D1035" i="7"/>
  <c r="E1035" i="7"/>
  <c r="F1035" i="7"/>
  <c r="C1036" i="7"/>
  <c r="D1036" i="7"/>
  <c r="E1036" i="7"/>
  <c r="F1036" i="7"/>
  <c r="C1037" i="7"/>
  <c r="D1037" i="7"/>
  <c r="E1037" i="7"/>
  <c r="F1037" i="7"/>
  <c r="C1038" i="7"/>
  <c r="D1038" i="7"/>
  <c r="E1038" i="7"/>
  <c r="F1038" i="7"/>
  <c r="C1039" i="7"/>
  <c r="D1039" i="7"/>
  <c r="E1039" i="7"/>
  <c r="F1039" i="7"/>
  <c r="C1040" i="7"/>
  <c r="D1040" i="7"/>
  <c r="E1040" i="7"/>
  <c r="F1040" i="7"/>
  <c r="C1041" i="7"/>
  <c r="D1041" i="7"/>
  <c r="E1041" i="7"/>
  <c r="F1041" i="7"/>
  <c r="C1042" i="7"/>
  <c r="D1042" i="7"/>
  <c r="E1042" i="7"/>
  <c r="F1042" i="7"/>
  <c r="C1043" i="7"/>
  <c r="D1043" i="7"/>
  <c r="E1043" i="7"/>
  <c r="F1043" i="7"/>
  <c r="C1044" i="7"/>
  <c r="D1044" i="7"/>
  <c r="E1044" i="7"/>
  <c r="F1044" i="7"/>
  <c r="C1045" i="7"/>
  <c r="D1045" i="7"/>
  <c r="E1045" i="7"/>
  <c r="F1045" i="7"/>
  <c r="C1046" i="7"/>
  <c r="D1046" i="7"/>
  <c r="E1046" i="7"/>
  <c r="F1046" i="7"/>
  <c r="C1047" i="7"/>
  <c r="D1047" i="7"/>
  <c r="E1047" i="7"/>
  <c r="F1047" i="7"/>
  <c r="C1048" i="7"/>
  <c r="D1048" i="7"/>
  <c r="E1048" i="7"/>
  <c r="C1049" i="7"/>
  <c r="D1049" i="7"/>
  <c r="E1049" i="7"/>
  <c r="F1049" i="7"/>
  <c r="C1050" i="7"/>
  <c r="D1050" i="7"/>
  <c r="E1050" i="7"/>
  <c r="F1050" i="7"/>
  <c r="C1051" i="7"/>
  <c r="D1051" i="7"/>
  <c r="E1051" i="7"/>
  <c r="F1051" i="7"/>
  <c r="C1052" i="7"/>
  <c r="D1052" i="7"/>
  <c r="E1052" i="7"/>
  <c r="F1052" i="7"/>
  <c r="C1053" i="7"/>
  <c r="D1053" i="7"/>
  <c r="E1053" i="7"/>
  <c r="F1053" i="7"/>
  <c r="C1054" i="7"/>
  <c r="D1054" i="7"/>
  <c r="E1054" i="7"/>
  <c r="F1054" i="7"/>
  <c r="C1055" i="7"/>
  <c r="D1055" i="7"/>
  <c r="E1055" i="7"/>
  <c r="F1055" i="7"/>
  <c r="F1024" i="7"/>
  <c r="E1024" i="7"/>
  <c r="D1024" i="7"/>
  <c r="C1024" i="7"/>
  <c r="AO291" i="4"/>
  <c r="AO290" i="4"/>
  <c r="AO289" i="4"/>
  <c r="AO288" i="4"/>
  <c r="AO287" i="4"/>
  <c r="AO286" i="4"/>
  <c r="AO285" i="4"/>
  <c r="AO284" i="4"/>
  <c r="AO283" i="4"/>
  <c r="AO282" i="4"/>
  <c r="AO281" i="4"/>
  <c r="AO280" i="4"/>
  <c r="AO279" i="4"/>
  <c r="AO278" i="4"/>
  <c r="AO277" i="4"/>
  <c r="AO276" i="4"/>
  <c r="AO275" i="4"/>
  <c r="AO274" i="4"/>
  <c r="AO273" i="4"/>
  <c r="AO272" i="4"/>
  <c r="AO271" i="4"/>
  <c r="AO270" i="4"/>
  <c r="AO269" i="4"/>
  <c r="AO268" i="4"/>
  <c r="AO267" i="4"/>
  <c r="AO266" i="4"/>
  <c r="AO265" i="4"/>
  <c r="AO264" i="4"/>
  <c r="AO263" i="4"/>
  <c r="AO262" i="4"/>
  <c r="AO261" i="4"/>
  <c r="AO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60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AX154" i="4"/>
  <c r="AX155" i="4"/>
  <c r="AX156" i="4"/>
  <c r="AX157" i="4"/>
  <c r="AX158" i="4"/>
  <c r="AX159" i="4"/>
  <c r="AX160" i="4"/>
  <c r="AX161" i="4"/>
  <c r="AX162" i="4"/>
  <c r="AX163" i="4"/>
  <c r="AX164" i="4"/>
  <c r="AX165" i="4"/>
  <c r="AX166" i="4"/>
  <c r="AX167" i="4"/>
  <c r="AX168" i="4"/>
  <c r="AX169" i="4"/>
  <c r="AX170" i="4"/>
  <c r="AX171" i="4"/>
  <c r="AX172" i="4"/>
  <c r="AX173" i="4"/>
  <c r="AX174" i="4"/>
  <c r="AX175" i="4"/>
  <c r="AX176" i="4"/>
  <c r="AX177" i="4"/>
  <c r="AX178" i="4"/>
  <c r="AX179" i="4"/>
  <c r="AX180" i="4"/>
  <c r="AX181" i="4"/>
  <c r="AX182" i="4"/>
  <c r="AX183" i="4"/>
  <c r="AX184" i="4"/>
  <c r="AX185" i="4"/>
  <c r="AX186" i="4"/>
  <c r="AX187" i="4"/>
  <c r="AX188" i="4"/>
  <c r="AX189" i="4"/>
  <c r="AX190" i="4"/>
  <c r="AX191" i="4"/>
  <c r="AX192" i="4"/>
  <c r="AX193" i="4"/>
  <c r="AX194" i="4"/>
  <c r="AX195" i="4"/>
  <c r="AX196" i="4"/>
  <c r="AX197" i="4"/>
  <c r="AX198" i="4"/>
  <c r="AX199" i="4"/>
  <c r="AX200" i="4"/>
  <c r="AX201" i="4"/>
  <c r="AX202" i="4"/>
  <c r="AX203" i="4"/>
  <c r="AX204" i="4"/>
  <c r="AX205" i="4"/>
  <c r="AX206" i="4"/>
  <c r="AX207" i="4"/>
  <c r="AX208" i="4"/>
  <c r="AX209" i="4"/>
  <c r="AX210" i="4"/>
  <c r="AX211" i="4"/>
  <c r="AX212" i="4"/>
  <c r="AX213" i="4"/>
  <c r="AX214" i="4"/>
  <c r="AX215" i="4"/>
  <c r="AX216" i="4"/>
  <c r="AX217" i="4"/>
  <c r="AX218" i="4"/>
  <c r="AX219" i="4"/>
  <c r="AX220" i="4"/>
  <c r="AX221" i="4"/>
  <c r="AX222" i="4"/>
  <c r="AX223" i="4"/>
  <c r="AX224" i="4"/>
  <c r="AX225" i="4"/>
  <c r="AX226" i="4"/>
  <c r="AX227" i="4"/>
  <c r="AX228" i="4"/>
  <c r="AX229" i="4"/>
  <c r="AX230" i="4"/>
  <c r="AX231" i="4"/>
  <c r="AX232" i="4"/>
  <c r="AX233" i="4"/>
  <c r="AX234" i="4"/>
  <c r="AX235" i="4"/>
  <c r="AX236" i="4"/>
  <c r="AX237" i="4"/>
  <c r="AX238" i="4"/>
  <c r="AX239" i="4"/>
  <c r="AX240" i="4"/>
  <c r="AX241" i="4"/>
  <c r="AX242" i="4"/>
  <c r="AX243" i="4"/>
  <c r="AX244" i="4"/>
  <c r="AX245" i="4"/>
  <c r="AX246" i="4"/>
  <c r="AX247" i="4"/>
  <c r="AX248" i="4"/>
  <c r="AX249" i="4"/>
  <c r="AX250" i="4"/>
  <c r="AX251" i="4"/>
  <c r="AX252" i="4"/>
  <c r="AX253" i="4"/>
  <c r="AX254" i="4"/>
  <c r="AX255" i="4"/>
  <c r="AX256" i="4"/>
  <c r="AX257" i="4"/>
  <c r="AX2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" i="4"/>
  <c r="M23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AD31" i="2"/>
  <c r="F7" i="3"/>
  <c r="F6" i="3"/>
  <c r="F5" i="3"/>
  <c r="F4" i="3"/>
  <c r="F3" i="3"/>
  <c r="F2" i="3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O20" i="2"/>
  <c r="N20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O21" i="2"/>
  <c r="N21" i="2"/>
  <c r="M21" i="2"/>
  <c r="AD4" i="2"/>
  <c r="AD3" i="2"/>
  <c r="AD2" i="2"/>
  <c r="M20" i="2"/>
  <c r="T7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2" i="2"/>
  <c r="O19" i="2"/>
  <c r="P19" i="2"/>
  <c r="N19" i="2"/>
  <c r="M19" i="2"/>
</calcChain>
</file>

<file path=xl/sharedStrings.xml><?xml version="1.0" encoding="utf-8"?>
<sst xmlns="http://schemas.openxmlformats.org/spreadsheetml/2006/main" count="5136" uniqueCount="1536">
  <si>
    <t>Generic defense should be 50s in every way possible</t>
  </si>
  <si>
    <t>DE</t>
  </si>
  <si>
    <t>DT</t>
  </si>
  <si>
    <t>CB</t>
  </si>
  <si>
    <t xml:space="preserve">CB </t>
  </si>
  <si>
    <t>got Zack Bowman</t>
  </si>
  <si>
    <t>now also have Brent Grimes</t>
  </si>
  <si>
    <t>Morris Claiborne</t>
  </si>
  <si>
    <t>Grimes to Cowboys</t>
  </si>
  <si>
    <t>Orakpo to Giants</t>
  </si>
  <si>
    <t>Wreh-Wilson</t>
  </si>
  <si>
    <t>New York Giants have a defense of players closest to 50</t>
  </si>
  <si>
    <t>No fatigue, no injuries</t>
  </si>
  <si>
    <t>QB</t>
  </si>
  <si>
    <t>FB</t>
  </si>
  <si>
    <t>WR</t>
  </si>
  <si>
    <t>TE</t>
  </si>
  <si>
    <t>LT</t>
  </si>
  <si>
    <t>LG</t>
  </si>
  <si>
    <t>C</t>
  </si>
  <si>
    <t>RG</t>
  </si>
  <si>
    <t>RT</t>
  </si>
  <si>
    <t>Let's say we (to start) are allowed 1200 points</t>
  </si>
  <si>
    <t>This will be a West Coast Team</t>
  </si>
  <si>
    <t>Quarterback good at short throws</t>
  </si>
  <si>
    <t>Running backs quick out of backfield receivers</t>
  </si>
  <si>
    <t>Wide receivers possession style</t>
  </si>
  <si>
    <t>Offensive Line not as high a priority</t>
  </si>
  <si>
    <t>RB</t>
  </si>
  <si>
    <t>RB1</t>
  </si>
  <si>
    <t>RB2</t>
  </si>
  <si>
    <t>WR1</t>
  </si>
  <si>
    <t>WR2</t>
  </si>
  <si>
    <t>WR3</t>
  </si>
  <si>
    <t>WR4</t>
  </si>
  <si>
    <t>TE1</t>
  </si>
  <si>
    <t>TE2</t>
  </si>
  <si>
    <t>Player</t>
  </si>
  <si>
    <t>OverallGrade</t>
  </si>
  <si>
    <t>Notes</t>
  </si>
  <si>
    <t>Jason Kelce</t>
  </si>
  <si>
    <t>89.7 quick center</t>
  </si>
  <si>
    <t>Marcel Reece</t>
  </si>
  <si>
    <t>Good receiver</t>
  </si>
  <si>
    <t>Darren Sproles</t>
  </si>
  <si>
    <t>Shane Vereen</t>
  </si>
  <si>
    <t>Rashad Jennings</t>
  </si>
  <si>
    <t>More of a goal line type</t>
  </si>
  <si>
    <t>J.R. Sweezy</t>
  </si>
  <si>
    <t>quick guard</t>
  </si>
  <si>
    <t>Alvin Bailey</t>
  </si>
  <si>
    <t>Terron Armstead</t>
  </si>
  <si>
    <t>quick tackle</t>
  </si>
  <si>
    <t>Lane Johnson</t>
  </si>
  <si>
    <t>Russell Wilson</t>
  </si>
  <si>
    <t>good speed and accuracy</t>
  </si>
  <si>
    <t>Julius Thomas</t>
  </si>
  <si>
    <t>Jordan Reed</t>
  </si>
  <si>
    <t>athletic</t>
  </si>
  <si>
    <t>Jacob Tamme</t>
  </si>
  <si>
    <t>Demaryius Thomas</t>
  </si>
  <si>
    <t>possession</t>
  </si>
  <si>
    <t>Alshon Jeffery</t>
  </si>
  <si>
    <t>Dwayne Bowe</t>
  </si>
  <si>
    <t>Allen Robinson</t>
  </si>
  <si>
    <t>So the plan here is to do several things</t>
  </si>
  <si>
    <t>1) run this team with a west coast offense versus other styles of offense</t>
  </si>
  <si>
    <t>2) then get other teams with the same grades but different strengths</t>
  </si>
  <si>
    <t>So our generic playbooks are:</t>
  </si>
  <si>
    <t>Balanced</t>
  </si>
  <si>
    <t>Pass Balanced</t>
  </si>
  <si>
    <t>Run and Shoot</t>
  </si>
  <si>
    <t>Run Balanced</t>
  </si>
  <si>
    <t>Run Heavy</t>
  </si>
  <si>
    <t>West Coast</t>
  </si>
  <si>
    <t>Run 'N' Gun</t>
  </si>
  <si>
    <t>Simulation #</t>
  </si>
  <si>
    <t>Team 1 Score</t>
  </si>
  <si>
    <t>Team 2 Score</t>
  </si>
  <si>
    <t xml:space="preserve">West Coast </t>
  </si>
  <si>
    <t>Mean</t>
  </si>
  <si>
    <t>SD</t>
  </si>
  <si>
    <t>1 score influence other</t>
  </si>
  <si>
    <t>Sum SD</t>
  </si>
  <si>
    <t>WC</t>
  </si>
  <si>
    <t>RH v WC</t>
  </si>
  <si>
    <t>RH</t>
  </si>
  <si>
    <t>Average</t>
  </si>
  <si>
    <t>P yes</t>
  </si>
  <si>
    <t>P no</t>
  </si>
  <si>
    <t>So I do a random fantasy draft</t>
  </si>
  <si>
    <t>MLB</t>
  </si>
  <si>
    <t>FS</t>
  </si>
  <si>
    <t>SS</t>
  </si>
  <si>
    <t xml:space="preserve">K </t>
  </si>
  <si>
    <t>P</t>
  </si>
  <si>
    <t>Position</t>
  </si>
  <si>
    <t>7:48m44am</t>
  </si>
  <si>
    <t>Predraft</t>
  </si>
  <si>
    <t>7:51m43am</t>
  </si>
  <si>
    <t>during draft</t>
  </si>
  <si>
    <t>7:56m15am</t>
  </si>
  <si>
    <t>post-draft</t>
  </si>
  <si>
    <t>Chicago</t>
  </si>
  <si>
    <t>Tom Brady</t>
  </si>
  <si>
    <t>Cincinnati</t>
  </si>
  <si>
    <t>Buffalo</t>
  </si>
  <si>
    <t>Jameis Winston</t>
  </si>
  <si>
    <t>Denver</t>
  </si>
  <si>
    <t>Tony Romo</t>
  </si>
  <si>
    <t>Cleveland</t>
  </si>
  <si>
    <t>Jay Cutler</t>
  </si>
  <si>
    <t>Tampa Bay</t>
  </si>
  <si>
    <t>Mike Glennon</t>
  </si>
  <si>
    <t>Arizona</t>
  </si>
  <si>
    <t>Matthew Stafford</t>
  </si>
  <si>
    <t xml:space="preserve">San Diego </t>
  </si>
  <si>
    <t>Austin Davis</t>
  </si>
  <si>
    <t>Kansas City</t>
  </si>
  <si>
    <t>Andrew Luck</t>
  </si>
  <si>
    <t>Indianapolis</t>
  </si>
  <si>
    <t>Drew Brees</t>
  </si>
  <si>
    <t>Dallas</t>
  </si>
  <si>
    <t>Ryan Tannehill</t>
  </si>
  <si>
    <t>Miami</t>
  </si>
  <si>
    <t>Joe Flacco</t>
  </si>
  <si>
    <t>Philadelphia</t>
  </si>
  <si>
    <t>Marcus Mariota</t>
  </si>
  <si>
    <t>Atlanta</t>
  </si>
  <si>
    <t>Teddy Bridgewater</t>
  </si>
  <si>
    <t>San Francisco</t>
  </si>
  <si>
    <t>Carson Palmer</t>
  </si>
  <si>
    <t>New York Giants</t>
  </si>
  <si>
    <t>Sam Bradford</t>
  </si>
  <si>
    <t xml:space="preserve">Jacksonville </t>
  </si>
  <si>
    <t>Colin Kaepernick</t>
  </si>
  <si>
    <t>New York Jets</t>
  </si>
  <si>
    <t>Matt Ryan</t>
  </si>
  <si>
    <t>Detroit</t>
  </si>
  <si>
    <t>Geno Smith</t>
  </si>
  <si>
    <t>Green Bay</t>
  </si>
  <si>
    <t>Peyton Manning</t>
  </si>
  <si>
    <t>Carolina</t>
  </si>
  <si>
    <t>Cam Newton</t>
  </si>
  <si>
    <t>New England</t>
  </si>
  <si>
    <t>Aaron Rodgers</t>
  </si>
  <si>
    <t xml:space="preserve">Oakland </t>
  </si>
  <si>
    <t>Alex Smith</t>
  </si>
  <si>
    <t>St. Louis</t>
  </si>
  <si>
    <t>Andy Dalton</t>
  </si>
  <si>
    <t>Baltimore</t>
  </si>
  <si>
    <t>Washington</t>
  </si>
  <si>
    <t>Robert Griffin III</t>
  </si>
  <si>
    <t>New Orleans</t>
  </si>
  <si>
    <t>Zach Mettenberger</t>
  </si>
  <si>
    <t>Seattle</t>
  </si>
  <si>
    <t>Ryan Nassib</t>
  </si>
  <si>
    <t>Pittsburgh</t>
  </si>
  <si>
    <t>Nick Foles</t>
  </si>
  <si>
    <t>Houston</t>
  </si>
  <si>
    <t>Eli Manning</t>
  </si>
  <si>
    <t>Tennessee</t>
  </si>
  <si>
    <t>Philip Rivers</t>
  </si>
  <si>
    <t>Minnesota</t>
  </si>
  <si>
    <t>Ben Roethlisberger</t>
  </si>
  <si>
    <t>Steven Jackson</t>
  </si>
  <si>
    <t>Henry Hynoski</t>
  </si>
  <si>
    <t>Larry Fitzgerald</t>
  </si>
  <si>
    <t>Michael Floyd</t>
  </si>
  <si>
    <t>Aaron Dobson</t>
  </si>
  <si>
    <t>Arrelious Benn</t>
  </si>
  <si>
    <t>Vance McDonald</t>
  </si>
  <si>
    <t>Richard Rodgers</t>
  </si>
  <si>
    <t>Anthony Castonzo</t>
  </si>
  <si>
    <t>Carl Nicks</t>
  </si>
  <si>
    <t>Kory Lichtensteiger</t>
  </si>
  <si>
    <t>Kevin Zeitler</t>
  </si>
  <si>
    <t>DJ Fluker</t>
  </si>
  <si>
    <t>Timmy Jernigan</t>
  </si>
  <si>
    <t>LE</t>
  </si>
  <si>
    <t>RE</t>
  </si>
  <si>
    <t>LOLB</t>
  </si>
  <si>
    <t>ROLB</t>
  </si>
  <si>
    <t>Tyson Alualu</t>
  </si>
  <si>
    <t>Corey Liuget</t>
  </si>
  <si>
    <t>Linval Joseph</t>
  </si>
  <si>
    <t>Michael Brockers</t>
  </si>
  <si>
    <t>Benardrick McKinney</t>
  </si>
  <si>
    <t>Navarro Bowman</t>
  </si>
  <si>
    <t>Tim Dobbins</t>
  </si>
  <si>
    <t>Corey Lemonier</t>
  </si>
  <si>
    <t>Jimmy Smith</t>
  </si>
  <si>
    <t>T.J. Carrie</t>
  </si>
  <si>
    <t>Damarious Randall</t>
  </si>
  <si>
    <t>Darrin Walls</t>
  </si>
  <si>
    <t>Eric Reid</t>
  </si>
  <si>
    <t>Dawan Landry</t>
  </si>
  <si>
    <t>Dan Bailey</t>
  </si>
  <si>
    <t>Lamar Miller</t>
  </si>
  <si>
    <t>Stevan Ridley</t>
  </si>
  <si>
    <t>Bear Pascoe</t>
  </si>
  <si>
    <t>Kelvin Benjamin</t>
  </si>
  <si>
    <t>Marlon Brown</t>
  </si>
  <si>
    <t>Andre Holmes</t>
  </si>
  <si>
    <t>Andrew Quarless</t>
  </si>
  <si>
    <t>Ereck Flowers</t>
  </si>
  <si>
    <t>James Carpenter</t>
  </si>
  <si>
    <t>Mike Adams</t>
  </si>
  <si>
    <t>Calais Campbell</t>
  </si>
  <si>
    <t>Greg Hardy</t>
  </si>
  <si>
    <t>George Johnson</t>
  </si>
  <si>
    <t>Kyle Williams</t>
  </si>
  <si>
    <t>Ra'Shede Hageman</t>
  </si>
  <si>
    <t>Von Miller</t>
  </si>
  <si>
    <t>Joe Mays</t>
  </si>
  <si>
    <t>Jerrell Freeman</t>
  </si>
  <si>
    <t>Robert Mathis</t>
  </si>
  <si>
    <t>Corey Graham</t>
  </si>
  <si>
    <t>Brandon Boykin</t>
  </si>
  <si>
    <t>Tarell Brown</t>
  </si>
  <si>
    <t>DeAngelo Hall</t>
  </si>
  <si>
    <t>Ha Ha Clinton-Dix</t>
  </si>
  <si>
    <t>T.J. Ward</t>
  </si>
  <si>
    <t>Billy Cundiff</t>
  </si>
  <si>
    <t>Brad Nortman</t>
  </si>
  <si>
    <t>C.J. Anderson</t>
  </si>
  <si>
    <t>Isaiah Crowell</t>
  </si>
  <si>
    <t>Brian Leonard</t>
  </si>
  <si>
    <t>Jeremy Maclin</t>
  </si>
  <si>
    <t>Kendall Wright</t>
  </si>
  <si>
    <t>John Brown</t>
  </si>
  <si>
    <t>Derek Hagan</t>
  </si>
  <si>
    <t>Dwayne Allen</t>
  </si>
  <si>
    <t>Michael Hoomanawanui</t>
  </si>
  <si>
    <t>Kelvin Beachum</t>
  </si>
  <si>
    <t>Rick Wagner</t>
  </si>
  <si>
    <t>Rob Ninkovich</t>
  </si>
  <si>
    <t>Fletcher Cox</t>
  </si>
  <si>
    <t>Kony Ealy</t>
  </si>
  <si>
    <t>Dontari Poe</t>
  </si>
  <si>
    <t>Pat Sims</t>
  </si>
  <si>
    <t>Dee Ford</t>
  </si>
  <si>
    <t>DeMeco Ryans</t>
  </si>
  <si>
    <t>Kevin Burnett</t>
  </si>
  <si>
    <t>Melvin Ingram</t>
  </si>
  <si>
    <t>Vontae Davis</t>
  </si>
  <si>
    <t>Kyle Fuller</t>
  </si>
  <si>
    <t>Carlos Rogers</t>
  </si>
  <si>
    <t>Sanders Commings</t>
  </si>
  <si>
    <t>Tre Boston</t>
  </si>
  <si>
    <t>Will Hill</t>
  </si>
  <si>
    <t>Adam Vinatieri</t>
  </si>
  <si>
    <t>Giovani Bernard</t>
  </si>
  <si>
    <t>Reggie Bush</t>
  </si>
  <si>
    <t>David Johnson</t>
  </si>
  <si>
    <t>A.J. Green</t>
  </si>
  <si>
    <t>Robert Woods</t>
  </si>
  <si>
    <t>Devante Parker</t>
  </si>
  <si>
    <t>Breshad Perriman</t>
  </si>
  <si>
    <t>Charles Clay</t>
  </si>
  <si>
    <t>Mychal Rivera</t>
  </si>
  <si>
    <t>Trent Williams</t>
  </si>
  <si>
    <t>Donald Thomas</t>
  </si>
  <si>
    <t>Cody Wallace</t>
  </si>
  <si>
    <t>Jon Asamoah</t>
  </si>
  <si>
    <t>Cedric Thornton</t>
  </si>
  <si>
    <t>Ray McDonald</t>
  </si>
  <si>
    <t>Johnny Jolly</t>
  </si>
  <si>
    <t>Terrance Knighton</t>
  </si>
  <si>
    <t>Phil Taylor</t>
  </si>
  <si>
    <t>Pernell McPhee</t>
  </si>
  <si>
    <t>A.J. Hawk</t>
  </si>
  <si>
    <t>Eric Kendricks</t>
  </si>
  <si>
    <t>Shane Ray</t>
  </si>
  <si>
    <t>Bene Benwikere</t>
  </si>
  <si>
    <t>Leon Hall</t>
  </si>
  <si>
    <t>Greg Toler</t>
  </si>
  <si>
    <t>Andre Hal</t>
  </si>
  <si>
    <t>Micah Hyde</t>
  </si>
  <si>
    <t>Landon Collins</t>
  </si>
  <si>
    <t>Ryan Succop</t>
  </si>
  <si>
    <t>Thomas Morstead</t>
  </si>
  <si>
    <t>Joique Bell</t>
  </si>
  <si>
    <t>Zac Stacy</t>
  </si>
  <si>
    <t>Odell Beckham Jr.</t>
  </si>
  <si>
    <t>DeSean Jackson</t>
  </si>
  <si>
    <t>Harry Douglas</t>
  </si>
  <si>
    <t>Jacoby Jones</t>
  </si>
  <si>
    <t>Travis Kelce</t>
  </si>
  <si>
    <t>Heath Miller</t>
  </si>
  <si>
    <t>Jermon Bushrod</t>
  </si>
  <si>
    <t>Allen Barbre</t>
  </si>
  <si>
    <t>Mike Pouncey</t>
  </si>
  <si>
    <t>Jeff Linkenbach</t>
  </si>
  <si>
    <t>Jeremy Trueblood</t>
  </si>
  <si>
    <t>Cameron Heyward</t>
  </si>
  <si>
    <t>Darnell Dockett</t>
  </si>
  <si>
    <t>Desmond Bryant</t>
  </si>
  <si>
    <t>Haloti Ngata</t>
  </si>
  <si>
    <t>Roy Miller</t>
  </si>
  <si>
    <t>Brooks Reed</t>
  </si>
  <si>
    <t>Brian Cushing</t>
  </si>
  <si>
    <t>Paul Worrilow</t>
  </si>
  <si>
    <t>Jadeveon Clowney</t>
  </si>
  <si>
    <t>K'Waun Williams</t>
  </si>
  <si>
    <t>Kevin Johnson</t>
  </si>
  <si>
    <t>Josh Robinson</t>
  </si>
  <si>
    <t>Robert Alford</t>
  </si>
  <si>
    <t>Tashaun Gipson</t>
  </si>
  <si>
    <t>Patrick Chung</t>
  </si>
  <si>
    <t>Brandon Fields</t>
  </si>
  <si>
    <t>Melvin Gordon</t>
  </si>
  <si>
    <t>Branden Oliver</t>
  </si>
  <si>
    <t>James Casey</t>
  </si>
  <si>
    <t>Eric Decker</t>
  </si>
  <si>
    <t>Pierre Garcon</t>
  </si>
  <si>
    <t>Danny Amendola</t>
  </si>
  <si>
    <t>Greg Little</t>
  </si>
  <si>
    <t>Tyler Eifert</t>
  </si>
  <si>
    <t>Matt Spaeth</t>
  </si>
  <si>
    <t>Taylor Lewan</t>
  </si>
  <si>
    <t>Ryan Groy</t>
  </si>
  <si>
    <t>Nick Mangold</t>
  </si>
  <si>
    <t>David Quessenberry</t>
  </si>
  <si>
    <t>Sebastian Vollmer</t>
  </si>
  <si>
    <t>Carlos Dunlap</t>
  </si>
  <si>
    <t>Robert Quinn</t>
  </si>
  <si>
    <t>Manny Lawson</t>
  </si>
  <si>
    <t>Jordan Hill</t>
  </si>
  <si>
    <t>Barry Cofield</t>
  </si>
  <si>
    <t>Ahmad Brooks</t>
  </si>
  <si>
    <t>Zach Brown</t>
  </si>
  <si>
    <t>Sean Weatherspoon</t>
  </si>
  <si>
    <t>Matt Shaughnessy</t>
  </si>
  <si>
    <t>Sean Smith</t>
  </si>
  <si>
    <t>Orlando Scandrick</t>
  </si>
  <si>
    <t>Buster Skrine</t>
  </si>
  <si>
    <t>Ronald Darby</t>
  </si>
  <si>
    <t>Andrew Sendejo</t>
  </si>
  <si>
    <t>George Iloka</t>
  </si>
  <si>
    <t>Blair Walsh</t>
  </si>
  <si>
    <t>Jon Ryan</t>
  </si>
  <si>
    <t>Marshawn Lynch</t>
  </si>
  <si>
    <t>Chris Ivory</t>
  </si>
  <si>
    <t>Will Johnson</t>
  </si>
  <si>
    <t>Emmanuel Sanders</t>
  </si>
  <si>
    <t>Donte Moncrief</t>
  </si>
  <si>
    <t>Jerome Simpson</t>
  </si>
  <si>
    <t>Scott Chandler</t>
  </si>
  <si>
    <t>Ben Hartsock</t>
  </si>
  <si>
    <t>Riley Reiff</t>
  </si>
  <si>
    <t>Weston Richburg</t>
  </si>
  <si>
    <t>Chris Hairston</t>
  </si>
  <si>
    <t>Jaye Howard</t>
  </si>
  <si>
    <t>Allen Bailey</t>
  </si>
  <si>
    <t>Chris Smith</t>
  </si>
  <si>
    <t>Ndamukong Suh</t>
  </si>
  <si>
    <t>Al Woods</t>
  </si>
  <si>
    <t>Khalil Mack</t>
  </si>
  <si>
    <t>Clay Matthews</t>
  </si>
  <si>
    <t>Karlos Dansby</t>
  </si>
  <si>
    <t>Akeem Ayers</t>
  </si>
  <si>
    <t>Rashean Mathis</t>
  </si>
  <si>
    <t>Lardarius Webb</t>
  </si>
  <si>
    <t>Charles Tillman</t>
  </si>
  <si>
    <t>Marcus Burley</t>
  </si>
  <si>
    <t>Mark Barron</t>
  </si>
  <si>
    <t>Marcus Gilchrist</t>
  </si>
  <si>
    <t>Shayne Graham</t>
  </si>
  <si>
    <t>Mike Scifres</t>
  </si>
  <si>
    <t>Ryan Mathews</t>
  </si>
  <si>
    <t>Joseph Randle</t>
  </si>
  <si>
    <t>Kyle Juszczyk</t>
  </si>
  <si>
    <t>Sammy Watkins</t>
  </si>
  <si>
    <t>Jermaine Kearse</t>
  </si>
  <si>
    <t>Marvin Jones</t>
  </si>
  <si>
    <t>Ramses Barden</t>
  </si>
  <si>
    <t>Greg Olsen</t>
  </si>
  <si>
    <t>Lance Kendricks</t>
  </si>
  <si>
    <t>Joe Thomas</t>
  </si>
  <si>
    <t>David Yankey</t>
  </si>
  <si>
    <t>Jonathan Goodwin</t>
  </si>
  <si>
    <t>John Greco</t>
  </si>
  <si>
    <t>Laadrian Waddle</t>
  </si>
  <si>
    <t>Tank Carradine</t>
  </si>
  <si>
    <t>Sheldon Richardson</t>
  </si>
  <si>
    <t>Clifton Geathers</t>
  </si>
  <si>
    <t>Kendrick Ellis</t>
  </si>
  <si>
    <t>Justin Ellis</t>
  </si>
  <si>
    <t>Bruce Irvin</t>
  </si>
  <si>
    <t>Brandon Spikes</t>
  </si>
  <si>
    <t>Avery Williamson</t>
  </si>
  <si>
    <t>Whitney Mercilus</t>
  </si>
  <si>
    <t>Kareem Jackson</t>
  </si>
  <si>
    <t>Brandon Carr</t>
  </si>
  <si>
    <t>Dre Kirkpatrick</t>
  </si>
  <si>
    <t>Kyle Wilson</t>
  </si>
  <si>
    <t>Reggie Nelson</t>
  </si>
  <si>
    <t>Jaiquawn Jarrett</t>
  </si>
  <si>
    <t>Mason Crosby</t>
  </si>
  <si>
    <t>Johnny Hekker</t>
  </si>
  <si>
    <t>Matt Forte</t>
  </si>
  <si>
    <t>Antone Smith</t>
  </si>
  <si>
    <t>Martavis Bryant</t>
  </si>
  <si>
    <t>Dorial Green-Beckham</t>
  </si>
  <si>
    <t>Jaron Brown</t>
  </si>
  <si>
    <t>Rishard Matthews</t>
  </si>
  <si>
    <t>Antonio Gates</t>
  </si>
  <si>
    <t>Brandon Myers</t>
  </si>
  <si>
    <t>Duane Brown</t>
  </si>
  <si>
    <t>Jack Mewhort</t>
  </si>
  <si>
    <t>Will Montgomery</t>
  </si>
  <si>
    <t>Louis Vasquez</t>
  </si>
  <si>
    <t>Eben Britton</t>
  </si>
  <si>
    <t>Jeremiah Ratliff</t>
  </si>
  <si>
    <t>Wallace Gilberry</t>
  </si>
  <si>
    <t>Tyson Jackson</t>
  </si>
  <si>
    <t>Quinton Dial</t>
  </si>
  <si>
    <t>Ziggy Hood</t>
  </si>
  <si>
    <t>Jamie Collins</t>
  </si>
  <si>
    <t>Jerod Mayo</t>
  </si>
  <si>
    <t>Rey Maualuga</t>
  </si>
  <si>
    <t>Nick Perry</t>
  </si>
  <si>
    <t>Patrick Peterson</t>
  </si>
  <si>
    <t>Malcolm Butler</t>
  </si>
  <si>
    <t>D.J. Hayden</t>
  </si>
  <si>
    <t>Tyler Patmon</t>
  </si>
  <si>
    <t>Barry Church</t>
  </si>
  <si>
    <t>Antoine Bethea</t>
  </si>
  <si>
    <t>Randy Bullock</t>
  </si>
  <si>
    <t>Bryan Anger</t>
  </si>
  <si>
    <t>Knile Davis</t>
  </si>
  <si>
    <t>Latavius Murray</t>
  </si>
  <si>
    <t>Lonnie Pryor</t>
  </si>
  <si>
    <t>Rueben Randle</t>
  </si>
  <si>
    <t>James Jones</t>
  </si>
  <si>
    <t>Eddie Royal</t>
  </si>
  <si>
    <t>Allen Hurns</t>
  </si>
  <si>
    <t>Luke Wilson</t>
  </si>
  <si>
    <t>Ed Dickson</t>
  </si>
  <si>
    <t>Michael Oher</t>
  </si>
  <si>
    <t>Zane Beadles</t>
  </si>
  <si>
    <t>Maurkice Pouncey</t>
  </si>
  <si>
    <t>Alex Boone</t>
  </si>
  <si>
    <t>Demar Dotson</t>
  </si>
  <si>
    <t>Randy Starks</t>
  </si>
  <si>
    <t>Vic Beasley Jr.</t>
  </si>
  <si>
    <t>Derrick Shelby</t>
  </si>
  <si>
    <t>Star Lotulelei</t>
  </si>
  <si>
    <t>Terrence Cody</t>
  </si>
  <si>
    <t>Ryan Kerrigan</t>
  </si>
  <si>
    <t>Bobby Wagner</t>
  </si>
  <si>
    <t>Lawrence Timmons</t>
  </si>
  <si>
    <t>Bud Dupree</t>
  </si>
  <si>
    <t>Darius Slay</t>
  </si>
  <si>
    <t>Johnthan Banks</t>
  </si>
  <si>
    <t>Chris Houston</t>
  </si>
  <si>
    <t>Byron Jones</t>
  </si>
  <si>
    <t>Rahim Moore</t>
  </si>
  <si>
    <t>Bernard Pollard</t>
  </si>
  <si>
    <t>Josh Brown</t>
  </si>
  <si>
    <t>Mat McBriar</t>
  </si>
  <si>
    <t>Arian Foster</t>
  </si>
  <si>
    <t>James Starks</t>
  </si>
  <si>
    <t>Anthony Sherman</t>
  </si>
  <si>
    <t>Terrance Williams</t>
  </si>
  <si>
    <t>Kenny Stills</t>
  </si>
  <si>
    <t>Stedman Bailey</t>
  </si>
  <si>
    <t>Jeremy Kerley</t>
  </si>
  <si>
    <t>Coby Fleener</t>
  </si>
  <si>
    <t>Cooper Helfet</t>
  </si>
  <si>
    <t>Donald Penn</t>
  </si>
  <si>
    <t>Jah Reid</t>
  </si>
  <si>
    <t>Spencer Long</t>
  </si>
  <si>
    <t>Ryan Kalil</t>
  </si>
  <si>
    <t>Jermey Parnell</t>
  </si>
  <si>
    <t>Mario Williams</t>
  </si>
  <si>
    <t>Everson Griffin</t>
  </si>
  <si>
    <t>George Selvie</t>
  </si>
  <si>
    <t>Tyrunn Walker</t>
  </si>
  <si>
    <t>Henry Melton</t>
  </si>
  <si>
    <t>Gerald Hodges</t>
  </si>
  <si>
    <t>Danny Lansanah</t>
  </si>
  <si>
    <t>Michael Wilhoite</t>
  </si>
  <si>
    <t>Lavonte David</t>
  </si>
  <si>
    <t>Josh Norman</t>
  </si>
  <si>
    <t>Captain Munnerlyn</t>
  </si>
  <si>
    <t>Jerraud Powers</t>
  </si>
  <si>
    <t>Bill Bentley</t>
  </si>
  <si>
    <t>Malcolm Jenkins</t>
  </si>
  <si>
    <t>Greg Zuerlein</t>
  </si>
  <si>
    <t>Sam Koch</t>
  </si>
  <si>
    <t>Devonta Freeman</t>
  </si>
  <si>
    <t>Jerome Felton</t>
  </si>
  <si>
    <t>Roddy White</t>
  </si>
  <si>
    <t>Brandin Cooks</t>
  </si>
  <si>
    <t>Jarius Wright</t>
  </si>
  <si>
    <t>Andrew Hawkins</t>
  </si>
  <si>
    <t>Jared Cook</t>
  </si>
  <si>
    <t>Jace Amaro</t>
  </si>
  <si>
    <t>Kelechi Osemele</t>
  </si>
  <si>
    <t>Daniel Kilgore</t>
  </si>
  <si>
    <t>David Decastro</t>
  </si>
  <si>
    <t>Ryan Schraeder</t>
  </si>
  <si>
    <t>Cameron Wake</t>
  </si>
  <si>
    <t>Mike Daniels</t>
  </si>
  <si>
    <t>Dion Jordan</t>
  </si>
  <si>
    <t>Corey Peters</t>
  </si>
  <si>
    <t>Glenn Dorsey</t>
  </si>
  <si>
    <t>Anthony Hitchens</t>
  </si>
  <si>
    <t>Jasper Brinkley</t>
  </si>
  <si>
    <t>Curtis Lofton</t>
  </si>
  <si>
    <t>Sean Lee</t>
  </si>
  <si>
    <t>Chris Culliver</t>
  </si>
  <si>
    <t>Dwayne Gratz</t>
  </si>
  <si>
    <t>Cortez Allen</t>
  </si>
  <si>
    <t>Nolan Carroll</t>
  </si>
  <si>
    <t>Jairus Byrd</t>
  </si>
  <si>
    <t>Johnathan Cyprien</t>
  </si>
  <si>
    <t>Chandler Catanzero</t>
  </si>
  <si>
    <t>Shane Lechler</t>
  </si>
  <si>
    <t>Justin Forsett</t>
  </si>
  <si>
    <t>Chris Johnson</t>
  </si>
  <si>
    <t>Lex Hilliard</t>
  </si>
  <si>
    <t>Golden Tate</t>
  </si>
  <si>
    <t>Percy Harvin</t>
  </si>
  <si>
    <t>Sammie Coates</t>
  </si>
  <si>
    <t>Brad Smith</t>
  </si>
  <si>
    <t>Jimmy Graham</t>
  </si>
  <si>
    <t>Zach Miller</t>
  </si>
  <si>
    <t>Eric Fisher</t>
  </si>
  <si>
    <t>Ramon Foster</t>
  </si>
  <si>
    <t>Alex Mack</t>
  </si>
  <si>
    <t>Greg Van Roten</t>
  </si>
  <si>
    <t>Ja'Wuan James</t>
  </si>
  <si>
    <t>Muhammad Wilkerson</t>
  </si>
  <si>
    <t>Chris Canty</t>
  </si>
  <si>
    <t>Will Smith</t>
  </si>
  <si>
    <t>Clinton McDonald</t>
  </si>
  <si>
    <t>Louis Nix III</t>
  </si>
  <si>
    <t>Arthur Moats</t>
  </si>
  <si>
    <t>Rolando McClain</t>
  </si>
  <si>
    <t>Daryl Washington</t>
  </si>
  <si>
    <t>Paul Kruger</t>
  </si>
  <si>
    <t>Alterraun Verner</t>
  </si>
  <si>
    <t>Adam Jones</t>
  </si>
  <si>
    <t>Sterling Moore</t>
  </si>
  <si>
    <t>Brandon Harris</t>
  </si>
  <si>
    <t>Rafael Bush</t>
  </si>
  <si>
    <t>Aaron Williams</t>
  </si>
  <si>
    <t>Pat McAfee</t>
  </si>
  <si>
    <t>anthony Hitchens</t>
  </si>
  <si>
    <t>Jonathan Stewart</t>
  </si>
  <si>
    <t>Bobby Rainey</t>
  </si>
  <si>
    <t>Patrick DiMarco</t>
  </si>
  <si>
    <t>Josh Gordon</t>
  </si>
  <si>
    <t>Brandon LaFell</t>
  </si>
  <si>
    <t>Josh Morgan</t>
  </si>
  <si>
    <t>Santonio Holmes</t>
  </si>
  <si>
    <t>Lee Smith</t>
  </si>
  <si>
    <t>Virgil Green</t>
  </si>
  <si>
    <t>Will Beatty</t>
  </si>
  <si>
    <t>Chris Chester</t>
  </si>
  <si>
    <t>Trai Turner</t>
  </si>
  <si>
    <t>Bobby Massie</t>
  </si>
  <si>
    <t>Robert Ayers</t>
  </si>
  <si>
    <t>Olivier Vernon</t>
  </si>
  <si>
    <t>Zach Moore</t>
  </si>
  <si>
    <t>Justin Babineaux</t>
  </si>
  <si>
    <t>Geno Atkins</t>
  </si>
  <si>
    <t>Julius Peppers</t>
  </si>
  <si>
    <t>Craig Robertson</t>
  </si>
  <si>
    <t>Kavell Conner</t>
  </si>
  <si>
    <t>Vontaze Burfict</t>
  </si>
  <si>
    <t>Logan Ryan</t>
  </si>
  <si>
    <t>Alfonzo Dennard</t>
  </si>
  <si>
    <t>Terence Newman</t>
  </si>
  <si>
    <t>Devin McCourty</t>
  </si>
  <si>
    <t>Reshad Jones</t>
  </si>
  <si>
    <t>Eddie Lacy</t>
  </si>
  <si>
    <t>Daniel Thomas</t>
  </si>
  <si>
    <t>Jorvorskie Lane</t>
  </si>
  <si>
    <t>Marques Colston</t>
  </si>
  <si>
    <t>Malcom Floyd</t>
  </si>
  <si>
    <t>Jaelen Strong</t>
  </si>
  <si>
    <t>Seyi Ajirotutu</t>
  </si>
  <si>
    <t>Delanie Walker</t>
  </si>
  <si>
    <t>Fred Davis</t>
  </si>
  <si>
    <t>Luke Joeckel</t>
  </si>
  <si>
    <t>Clint Boling</t>
  </si>
  <si>
    <t>John Sullivan</t>
  </si>
  <si>
    <t>Vladimir Ducasse</t>
  </si>
  <si>
    <t>David Stewart</t>
  </si>
  <si>
    <t>Derek Wolfe</t>
  </si>
  <si>
    <t>Ropati Pitoitua</t>
  </si>
  <si>
    <t>Jurrell Casey</t>
  </si>
  <si>
    <t>Paul Soliai</t>
  </si>
  <si>
    <t>Sammie Hill</t>
  </si>
  <si>
    <t>Aaron Lynch</t>
  </si>
  <si>
    <t>Koa Misi</t>
  </si>
  <si>
    <t>David Harris</t>
  </si>
  <si>
    <t>Brian Orakpo</t>
  </si>
  <si>
    <t>Joe Haden</t>
  </si>
  <si>
    <t>Johnathan Joseph</t>
  </si>
  <si>
    <t>Phillip Gaines</t>
  </si>
  <si>
    <t>Mike Jenkins</t>
  </si>
  <si>
    <t>Jeromy Miles</t>
  </si>
  <si>
    <t>J.J. Wilcox</t>
  </si>
  <si>
    <t>Brandon McManus</t>
  </si>
  <si>
    <t>Alfred Morris</t>
  </si>
  <si>
    <t>Andre Ellington</t>
  </si>
  <si>
    <t>Vonta Leach</t>
  </si>
  <si>
    <t>Deandre Hopkins</t>
  </si>
  <si>
    <t>Torrey Smith</t>
  </si>
  <si>
    <t>Rod Streater</t>
  </si>
  <si>
    <t>Justin Hunter</t>
  </si>
  <si>
    <t>Joel Dreessen</t>
  </si>
  <si>
    <t>Andrew Whitworth</t>
  </si>
  <si>
    <t>Evan Mathis</t>
  </si>
  <si>
    <t>Joe Berger</t>
  </si>
  <si>
    <t>Larry Warford</t>
  </si>
  <si>
    <t>Andre Smith</t>
  </si>
  <si>
    <t>Charles Johnson</t>
  </si>
  <si>
    <t>Osi Umenyiora</t>
  </si>
  <si>
    <t>J.J. Watt</t>
  </si>
  <si>
    <t>Tony McDaniel</t>
  </si>
  <si>
    <t>Tom Johnson</t>
  </si>
  <si>
    <t>Ashlee Palmer</t>
  </si>
  <si>
    <t>Ryan Shazier</t>
  </si>
  <si>
    <t>E.J. Henderson</t>
  </si>
  <si>
    <t>Bruce Carter</t>
  </si>
  <si>
    <t>Byron Maxwell</t>
  </si>
  <si>
    <t>William Gay</t>
  </si>
  <si>
    <t>Antoine Cason</t>
  </si>
  <si>
    <t>Tony Carter</t>
  </si>
  <si>
    <t>Harrison Smith</t>
  </si>
  <si>
    <t>Robert Blanton</t>
  </si>
  <si>
    <t>Kevin Huber</t>
  </si>
  <si>
    <t>Pierre Thomas</t>
  </si>
  <si>
    <t>Dorin Dickerson</t>
  </si>
  <si>
    <t>Kenny Britt</t>
  </si>
  <si>
    <t>Victor Cruz</t>
  </si>
  <si>
    <t>Brian Hartline</t>
  </si>
  <si>
    <t>Cole Beasley</t>
  </si>
  <si>
    <t>Craig Stevens</t>
  </si>
  <si>
    <t>Dion Sims</t>
  </si>
  <si>
    <t>Tyron Smith</t>
  </si>
  <si>
    <t>Rodger Saffold</t>
  </si>
  <si>
    <t>Max Unger</t>
  </si>
  <si>
    <t>Geoff Schwartz</t>
  </si>
  <si>
    <t>Jonathan Martin</t>
  </si>
  <si>
    <t>Chris Long</t>
  </si>
  <si>
    <t>Jerry Hughes</t>
  </si>
  <si>
    <t>Ryan Davis</t>
  </si>
  <si>
    <t>Kawann Short</t>
  </si>
  <si>
    <t>Jabaal Sheard</t>
  </si>
  <si>
    <t>Dan Skuta</t>
  </si>
  <si>
    <t>David Hawthorne</t>
  </si>
  <si>
    <t>Mason Foster</t>
  </si>
  <si>
    <t>K.J. Wright</t>
  </si>
  <si>
    <t>Xavier Rhodes</t>
  </si>
  <si>
    <t>Brandon Browner</t>
  </si>
  <si>
    <t>Chris Cook</t>
  </si>
  <si>
    <t>Tharold Simon</t>
  </si>
  <si>
    <t>Glover Quin</t>
  </si>
  <si>
    <t>Tyvon Branch</t>
  </si>
  <si>
    <t>Frank Gore</t>
  </si>
  <si>
    <t>Theo Riddick</t>
  </si>
  <si>
    <t>Tony Fiammetta</t>
  </si>
  <si>
    <t>T.Y. Hilton</t>
  </si>
  <si>
    <t>Wes Welker</t>
  </si>
  <si>
    <t>Tavon Austin</t>
  </si>
  <si>
    <t>Dwayne Harris</t>
  </si>
  <si>
    <t>Larry Donnell</t>
  </si>
  <si>
    <t>Joe Staley</t>
  </si>
  <si>
    <t>Andrew Norwell</t>
  </si>
  <si>
    <t>Lyle Sendlein</t>
  </si>
  <si>
    <t>Mackenzy Bernadeau</t>
  </si>
  <si>
    <t>Garry Williams</t>
  </si>
  <si>
    <t>Michael Bennett</t>
  </si>
  <si>
    <t>Mike Devito</t>
  </si>
  <si>
    <t>Brandon Williams</t>
  </si>
  <si>
    <t>Andre Fluellen</t>
  </si>
  <si>
    <t>Barkevious Mingo</t>
  </si>
  <si>
    <t>Kiko Alonso</t>
  </si>
  <si>
    <t>Kevin Minter</t>
  </si>
  <si>
    <t>Sio Moore</t>
  </si>
  <si>
    <t>Jason Verrett</t>
  </si>
  <si>
    <t>Tramaine Brock</t>
  </si>
  <si>
    <t>Bradley Fletcher</t>
  </si>
  <si>
    <t>Jalen Collins</t>
  </si>
  <si>
    <t>LaMarcus Joyner</t>
  </si>
  <si>
    <t>Nate Allen</t>
  </si>
  <si>
    <t>Matt Bryant</t>
  </si>
  <si>
    <t>Sam Martin</t>
  </si>
  <si>
    <t>C.J. Wilson</t>
  </si>
  <si>
    <t>DeMarco Murray</t>
  </si>
  <si>
    <t>DeAngelo Williams</t>
  </si>
  <si>
    <t>Bruce Miller</t>
  </si>
  <si>
    <t>Brandon Marshall</t>
  </si>
  <si>
    <t>Mike Evans</t>
  </si>
  <si>
    <t>Devin Funchess</t>
  </si>
  <si>
    <t>Jonathan Baldwin</t>
  </si>
  <si>
    <t>Rob Gronkowski</t>
  </si>
  <si>
    <t>Gary Barnidge</t>
  </si>
  <si>
    <t>Jake Long</t>
  </si>
  <si>
    <t>Ronald Leary</t>
  </si>
  <si>
    <t>Tim Lelito</t>
  </si>
  <si>
    <t>Uche Nwaneri</t>
  </si>
  <si>
    <t>Brandon Mosley</t>
  </si>
  <si>
    <t>Brian Robison</t>
  </si>
  <si>
    <t>Jason Hatcher</t>
  </si>
  <si>
    <t>Trevor Scott</t>
  </si>
  <si>
    <t>Jared Odrick</t>
  </si>
  <si>
    <t>Earl Mitchell</t>
  </si>
  <si>
    <t>Geno Hayes</t>
  </si>
  <si>
    <t>Nate Irving</t>
  </si>
  <si>
    <t>Donald Butler</t>
  </si>
  <si>
    <t>Justin Durant</t>
  </si>
  <si>
    <t>Dominique Rodgers-Cromartie</t>
  </si>
  <si>
    <t>Keenan Lewis</t>
  </si>
  <si>
    <t>Justin Gilbert</t>
  </si>
  <si>
    <t>Jarrett Bush</t>
  </si>
  <si>
    <t>Darian Stewart</t>
  </si>
  <si>
    <t>Donte Whitner</t>
  </si>
  <si>
    <t>Cody Parkey</t>
  </si>
  <si>
    <t>Marquette King</t>
  </si>
  <si>
    <t>Adrian Peterson</t>
  </si>
  <si>
    <t>Shonn Greene</t>
  </si>
  <si>
    <t>Montell Owens</t>
  </si>
  <si>
    <t>Dez Bryant</t>
  </si>
  <si>
    <t>Davante Adams</t>
  </si>
  <si>
    <t>Reggie Wayne</t>
  </si>
  <si>
    <t>Jason Avant</t>
  </si>
  <si>
    <t>Eric Ebron</t>
  </si>
  <si>
    <t>Marcedes Lewis</t>
  </si>
  <si>
    <t>Jake Matthews</t>
  </si>
  <si>
    <t>Manny Ramirez</t>
  </si>
  <si>
    <t>Jonathan Cooper</t>
  </si>
  <si>
    <t>Seantrel Henderson</t>
  </si>
  <si>
    <t>Akiem Hicks</t>
  </si>
  <si>
    <t>Tommy Kelly</t>
  </si>
  <si>
    <t>Cullen Jenkins</t>
  </si>
  <si>
    <t>Alan Branch</t>
  </si>
  <si>
    <t>John Jenkins</t>
  </si>
  <si>
    <t>Derrick Morgan</t>
  </si>
  <si>
    <t>Mychal Kendricks</t>
  </si>
  <si>
    <t>Stephen Tulloch</t>
  </si>
  <si>
    <t>Terrell Suggs</t>
  </si>
  <si>
    <t>Casey Hayward</t>
  </si>
  <si>
    <t>Jeremy Lane</t>
  </si>
  <si>
    <t>Kyle Arrington</t>
  </si>
  <si>
    <t>Trumaine McBride</t>
  </si>
  <si>
    <t>Kendrick Lewis</t>
  </si>
  <si>
    <t>Kurt Coleman</t>
  </si>
  <si>
    <t>Sebastian Janikowski</t>
  </si>
  <si>
    <t>Ryan Quigley</t>
  </si>
  <si>
    <t>LeGarrette Blount</t>
  </si>
  <si>
    <t>Lance Dunbar</t>
  </si>
  <si>
    <t>Stanley Havili</t>
  </si>
  <si>
    <t>Anquan Boldin</t>
  </si>
  <si>
    <t>Mike Wallace</t>
  </si>
  <si>
    <t>Mike Williams</t>
  </si>
  <si>
    <t>Marqise Lee</t>
  </si>
  <si>
    <t>Austin Seferian-Jenkins</t>
  </si>
  <si>
    <t>King Dunlap</t>
  </si>
  <si>
    <t>Tre Jackson</t>
  </si>
  <si>
    <t>Brian De La Puente</t>
  </si>
  <si>
    <t>Chance Warmack</t>
  </si>
  <si>
    <t>Marcus Gilbert</t>
  </si>
  <si>
    <t>Jason Jones</t>
  </si>
  <si>
    <t>Chandler Jones</t>
  </si>
  <si>
    <t>Lawrence Sidbury Jr.</t>
  </si>
  <si>
    <t>Vince Wilfork</t>
  </si>
  <si>
    <t>Brandon Mebane</t>
  </si>
  <si>
    <t>Nigel Bradham</t>
  </si>
  <si>
    <t>Philip Wheeler</t>
  </si>
  <si>
    <t>Akeem Dent</t>
  </si>
  <si>
    <t>Telvin Smith</t>
  </si>
  <si>
    <t>Stephon Gilmore</t>
  </si>
  <si>
    <t>Sam Shields</t>
  </si>
  <si>
    <t>Dontae Johnson</t>
  </si>
  <si>
    <t>Stanley Jean-Baptiste</t>
  </si>
  <si>
    <t>Louis Delmas</t>
  </si>
  <si>
    <t>Da'Norris Searcy</t>
  </si>
  <si>
    <t>Dan Carpenter</t>
  </si>
  <si>
    <t>Todd Gurley</t>
  </si>
  <si>
    <t>Will Ta'ufo'ou</t>
  </si>
  <si>
    <t>Julio Jones</t>
  </si>
  <si>
    <t>Jordan Matthews</t>
  </si>
  <si>
    <t>Miles Austin</t>
  </si>
  <si>
    <t>Brian Tyms</t>
  </si>
  <si>
    <t>Martellus Bennett</t>
  </si>
  <si>
    <t>C.J. Fiedorowicz</t>
  </si>
  <si>
    <t>Cordy Glenn</t>
  </si>
  <si>
    <t>Kyle Long</t>
  </si>
  <si>
    <t>Corey Linsley</t>
  </si>
  <si>
    <t>Jeff Allen</t>
  </si>
  <si>
    <t>Bryan Bulaga</t>
  </si>
  <si>
    <t>Tony Jerod-Eddie</t>
  </si>
  <si>
    <t>Jeremy Mincey</t>
  </si>
  <si>
    <t>Kevin Williams</t>
  </si>
  <si>
    <t>Dan Williams</t>
  </si>
  <si>
    <t>Sylvester Williams</t>
  </si>
  <si>
    <t>Stephen Nicholas</t>
  </si>
  <si>
    <t>Preston Brown</t>
  </si>
  <si>
    <t>Danny Trevathan</t>
  </si>
  <si>
    <t>Tamba Hali</t>
  </si>
  <si>
    <t>Brent Grimes</t>
  </si>
  <si>
    <t>Tramon Williams</t>
  </si>
  <si>
    <t>Josh Wilson</t>
  </si>
  <si>
    <t>Aaron Ross</t>
  </si>
  <si>
    <t>Calvin Pryor</t>
  </si>
  <si>
    <t>Shamarko Thomas</t>
  </si>
  <si>
    <t>Josh Scobee</t>
  </si>
  <si>
    <t>Tress Way</t>
  </si>
  <si>
    <t>Ahmad Bradshaw</t>
  </si>
  <si>
    <t>Jerick McKinnon</t>
  </si>
  <si>
    <t>Darrel Young</t>
  </si>
  <si>
    <t>Antonio Brown</t>
  </si>
  <si>
    <t>Randall Cobb</t>
  </si>
  <si>
    <t>Ted Ginn Jr.</t>
  </si>
  <si>
    <t>Markus Wheaton</t>
  </si>
  <si>
    <t>Jermichael Finley</t>
  </si>
  <si>
    <t>Levine Toilolo</t>
  </si>
  <si>
    <t>Nate Solder</t>
  </si>
  <si>
    <t>Andy Levitre</t>
  </si>
  <si>
    <t>Dominic Raiola</t>
  </si>
  <si>
    <t>Brandon Brooks</t>
  </si>
  <si>
    <t>Joe Barksdale</t>
  </si>
  <si>
    <t>Justin Tuck</t>
  </si>
  <si>
    <t>Jason Pierre-Paul</t>
  </si>
  <si>
    <t>Eugene Sims</t>
  </si>
  <si>
    <t>Gerald McCoy</t>
  </si>
  <si>
    <t>Sen'Derrick Marks</t>
  </si>
  <si>
    <t>Courtney Upshaw</t>
  </si>
  <si>
    <t>D'Qwell Jackson</t>
  </si>
  <si>
    <t>Desmond Bishop</t>
  </si>
  <si>
    <t>Lance Briggs</t>
  </si>
  <si>
    <t>Chris Harris Jr.</t>
  </si>
  <si>
    <t>Janoris Jenkins</t>
  </si>
  <si>
    <t>Trumaine Johnson</t>
  </si>
  <si>
    <t>Kayvon Webster</t>
  </si>
  <si>
    <t>Duke Williams</t>
  </si>
  <si>
    <t>T.J. McDonald</t>
  </si>
  <si>
    <t>Graham Gano</t>
  </si>
  <si>
    <t>Jeremy Hill</t>
  </si>
  <si>
    <t>Danny Woodhead</t>
  </si>
  <si>
    <t>Jed Collins</t>
  </si>
  <si>
    <t>Jordy Nelson</t>
  </si>
  <si>
    <t>Riley Cooper</t>
  </si>
  <si>
    <t>Danario Alexander</t>
  </si>
  <si>
    <t>Zach Ertz</t>
  </si>
  <si>
    <t>Josh Hill</t>
  </si>
  <si>
    <t>D'Brickashaw Ferguson</t>
  </si>
  <si>
    <t>Rob Sims</t>
  </si>
  <si>
    <t>Jahri Evans</t>
  </si>
  <si>
    <t>Austin Howard</t>
  </si>
  <si>
    <t>DeMarcus Lawrence</t>
  </si>
  <si>
    <t>Dante Fowler Jr.</t>
  </si>
  <si>
    <t>Wes Horton</t>
  </si>
  <si>
    <t>Sharrif Floyd</t>
  </si>
  <si>
    <t>Nick Fairley</t>
  </si>
  <si>
    <t>DeMarcus Ware</t>
  </si>
  <si>
    <t>Manti Te'o</t>
  </si>
  <si>
    <t>Keenan Robinson</t>
  </si>
  <si>
    <t>James Harrison</t>
  </si>
  <si>
    <t>Desmond Trufant</t>
  </si>
  <si>
    <t>Antonio Cromartie</t>
  </si>
  <si>
    <t>Darius Butler</t>
  </si>
  <si>
    <t>D.J. Moore</t>
  </si>
  <si>
    <t>Antonio Allen</t>
  </si>
  <si>
    <t>Kemal Ishmael</t>
  </si>
  <si>
    <t>Phil Dawson</t>
  </si>
  <si>
    <t>Mark Ingram</t>
  </si>
  <si>
    <t>Jonathan Dwyer</t>
  </si>
  <si>
    <t>Frank Summers</t>
  </si>
  <si>
    <t>Julian Edelman</t>
  </si>
  <si>
    <t>Steve Smith Sr.</t>
  </si>
  <si>
    <t>Nate Washington</t>
  </si>
  <si>
    <t>Devin Hester</t>
  </si>
  <si>
    <t>Dennis Pitta</t>
  </si>
  <si>
    <t>Joseph Fauria</t>
  </si>
  <si>
    <t>Greg Robinson</t>
  </si>
  <si>
    <t>Matt Slauson</t>
  </si>
  <si>
    <t>Ted Larsen</t>
  </si>
  <si>
    <t>Brandon Linder</t>
  </si>
  <si>
    <t>Marshall Newhouse</t>
  </si>
  <si>
    <t>William Hayes</t>
  </si>
  <si>
    <t>Jared Crick</t>
  </si>
  <si>
    <t>Cory Redding</t>
  </si>
  <si>
    <t>Johnathan Hankins</t>
  </si>
  <si>
    <t>Brodrick Bunkley</t>
  </si>
  <si>
    <t>Anthony Barr</t>
  </si>
  <si>
    <t>Derrick Johnson</t>
  </si>
  <si>
    <t>Daryl Smith</t>
  </si>
  <si>
    <t>Elvis Dumervil</t>
  </si>
  <si>
    <t>Brandon Flowers</t>
  </si>
  <si>
    <t>Marcus Peters</t>
  </si>
  <si>
    <t>Eric Rowe</t>
  </si>
  <si>
    <t>Javier Arenas</t>
  </si>
  <si>
    <t>Dwight Lowery</t>
  </si>
  <si>
    <t>Roman Harper</t>
  </si>
  <si>
    <t>Robbie Gould</t>
  </si>
  <si>
    <t>A conceptual method from my simulation data to evaluating a particular team</t>
  </si>
  <si>
    <t>Theory of how it will be done</t>
  </si>
  <si>
    <t>Assume you have all the simulation data you need</t>
  </si>
  <si>
    <t>Figure out how you will evaluate a team</t>
  </si>
  <si>
    <t>Ray Rice</t>
  </si>
  <si>
    <t>Robert Turbin</t>
  </si>
  <si>
    <t>John Kuhn</t>
  </si>
  <si>
    <t>Justin Blackmon</t>
  </si>
  <si>
    <t>Jarrett Boykin</t>
  </si>
  <si>
    <t>Juron Criner</t>
  </si>
  <si>
    <t>Jason Witten</t>
  </si>
  <si>
    <t>Ladarius Green</t>
  </si>
  <si>
    <t>Ryan Clady</t>
  </si>
  <si>
    <t>Joel Bitonio</t>
  </si>
  <si>
    <t>Ben Jones</t>
  </si>
  <si>
    <t>Xavier Su'A-Filo</t>
  </si>
  <si>
    <t>T.J. Clemmings</t>
  </si>
  <si>
    <t>Malik Jackson</t>
  </si>
  <si>
    <t>Frostee Rucker</t>
  </si>
  <si>
    <t>Jarius Wynn</t>
  </si>
  <si>
    <t>Sealver Siliga</t>
  </si>
  <si>
    <t>Ahtyba Rubin</t>
  </si>
  <si>
    <t>Connor Barwin</t>
  </si>
  <si>
    <t>Luke Kuechly</t>
  </si>
  <si>
    <t>C.J. Mosley</t>
  </si>
  <si>
    <t>Brandon Graham</t>
  </si>
  <si>
    <t>Prince Amukamara</t>
  </si>
  <si>
    <t>Davon House</t>
  </si>
  <si>
    <t>Trae Waynes</t>
  </si>
  <si>
    <t>Will Davis</t>
  </si>
  <si>
    <t>Eric Weddle</t>
  </si>
  <si>
    <t>Ryan Mundy</t>
  </si>
  <si>
    <t>Steven Hauschka</t>
  </si>
  <si>
    <t>Andy Lee</t>
  </si>
  <si>
    <t>Fred Jackson</t>
  </si>
  <si>
    <t>Montee Ball</t>
  </si>
  <si>
    <t>Jackie Battle</t>
  </si>
  <si>
    <t>Doug Baldwin</t>
  </si>
  <si>
    <t>Brandon Quick</t>
  </si>
  <si>
    <t>Hakeem Nicks</t>
  </si>
  <si>
    <t>Cecil Shorts</t>
  </si>
  <si>
    <t>Vernon Davis</t>
  </si>
  <si>
    <t>Crockett Gillmore</t>
  </si>
  <si>
    <t>Branden Albert</t>
  </si>
  <si>
    <t>James Brewer</t>
  </si>
  <si>
    <t>Rodney Hudson</t>
  </si>
  <si>
    <t>Hugh Thornton</t>
  </si>
  <si>
    <t>David Bakhtiari</t>
  </si>
  <si>
    <t>Leonard Williams</t>
  </si>
  <si>
    <t>Lawrence Guy</t>
  </si>
  <si>
    <t>Antonio Smith</t>
  </si>
  <si>
    <t>B.J. Raji</t>
  </si>
  <si>
    <t>Chris Baker</t>
  </si>
  <si>
    <t>Junior Galette</t>
  </si>
  <si>
    <t>Demario Davis</t>
  </si>
  <si>
    <t>Paul Posluszny</t>
  </si>
  <si>
    <t>Dont'a Hightower</t>
  </si>
  <si>
    <t>Darrelle Revis</t>
  </si>
  <si>
    <t>Tim Jennings</t>
  </si>
  <si>
    <t>Alan Ball</t>
  </si>
  <si>
    <t>Nickell Robey</t>
  </si>
  <si>
    <t>Rodney McLeod</t>
  </si>
  <si>
    <t>James Ihedigbo</t>
  </si>
  <si>
    <t>Britton Colquitt</t>
  </si>
  <si>
    <t>Le'Veon Bell</t>
  </si>
  <si>
    <t>Carlos Hyde</t>
  </si>
  <si>
    <t>Derrick Coleman</t>
  </si>
  <si>
    <t>Mohamed Sanu</t>
  </si>
  <si>
    <t>Kevin White</t>
  </si>
  <si>
    <t>Leonard Hankerson</t>
  </si>
  <si>
    <t>Jordan Cameron</t>
  </si>
  <si>
    <t>Brandon Pettigrew</t>
  </si>
  <si>
    <t>Eugene Monroe</t>
  </si>
  <si>
    <t>Laken Tomlinson</t>
  </si>
  <si>
    <t>Luke Bowanko</t>
  </si>
  <si>
    <t>John Urschel</t>
  </si>
  <si>
    <t>Mike Remmers</t>
  </si>
  <si>
    <t>Cliff Avril</t>
  </si>
  <si>
    <t>Kendall Langford</t>
  </si>
  <si>
    <t>Michael Johnson</t>
  </si>
  <si>
    <t>Aaron Donald</t>
  </si>
  <si>
    <t>Tyrone Crawford</t>
  </si>
  <si>
    <t>Trent Murphy</t>
  </si>
  <si>
    <t>Wesley Woodyard</t>
  </si>
  <si>
    <t>Perry Riley Jr.</t>
  </si>
  <si>
    <t>P.J. Dawson</t>
  </si>
  <si>
    <t>E.J. Gaines</t>
  </si>
  <si>
    <t>Patrick Robinson</t>
  </si>
  <si>
    <t>Darqueze Dennard</t>
  </si>
  <si>
    <t>Roc Carmichael</t>
  </si>
  <si>
    <t>Earl Thomas III</t>
  </si>
  <si>
    <t>Kam Chancellor</t>
  </si>
  <si>
    <t>Justin Tucker</t>
  </si>
  <si>
    <t>Brett Kern</t>
  </si>
  <si>
    <t>Jamaal Charles</t>
  </si>
  <si>
    <t>Darius Reynaud</t>
  </si>
  <si>
    <t>James Develin</t>
  </si>
  <si>
    <t>Keenan Allen</t>
  </si>
  <si>
    <t>Amari Cooper</t>
  </si>
  <si>
    <t>Jerricho Cotchery</t>
  </si>
  <si>
    <t>Earl Bennett</t>
  </si>
  <si>
    <t>Kyle Rudolph</t>
  </si>
  <si>
    <t>Benjamin Watson</t>
  </si>
  <si>
    <t>Matt Kalil</t>
  </si>
  <si>
    <t>Mike Iupati</t>
  </si>
  <si>
    <t>Travis Frederick</t>
  </si>
  <si>
    <t>T.J. Lang</t>
  </si>
  <si>
    <t>Brandon Scherff</t>
  </si>
  <si>
    <t>Damontre Moore</t>
  </si>
  <si>
    <t>John Hughes</t>
  </si>
  <si>
    <t>Glenn Foster</t>
  </si>
  <si>
    <t>Marcell Dareus</t>
  </si>
  <si>
    <t>Justin Houston</t>
  </si>
  <si>
    <t>James-Michael Johnson</t>
  </si>
  <si>
    <t>Jon Bostic</t>
  </si>
  <si>
    <t>Aldon Smith</t>
  </si>
  <si>
    <t>Perrish Cox</t>
  </si>
  <si>
    <t>Leodis McKelvin</t>
  </si>
  <si>
    <t>Brice McCain</t>
  </si>
  <si>
    <t>Chris Owens</t>
  </si>
  <si>
    <t>Tavon Wilson</t>
  </si>
  <si>
    <t>Antrel Rolle</t>
  </si>
  <si>
    <t>Steve Weatherford</t>
  </si>
  <si>
    <t>C.J. Spiller</t>
  </si>
  <si>
    <t>Tre Mason</t>
  </si>
  <si>
    <t>Terrance West</t>
  </si>
  <si>
    <t>Vincent Jackson</t>
  </si>
  <si>
    <t>Andre Johnson</t>
  </si>
  <si>
    <t>Chris Matthews</t>
  </si>
  <si>
    <t>Vince Mayle</t>
  </si>
  <si>
    <t>Brent Celek</t>
  </si>
  <si>
    <t>Owen Daniels</t>
  </si>
  <si>
    <t>Jared Veldheer</t>
  </si>
  <si>
    <t>Zack Martin</t>
  </si>
  <si>
    <t>Steven Wisniewski</t>
  </si>
  <si>
    <t>Ali Marpet</t>
  </si>
  <si>
    <t>Derek Newton</t>
  </si>
  <si>
    <t>Josh Boyd</t>
  </si>
  <si>
    <t>Fili Moala</t>
  </si>
  <si>
    <t>Adrian Clayborn</t>
  </si>
  <si>
    <t>Steve McClendon</t>
  </si>
  <si>
    <t>Montori Hughes</t>
  </si>
  <si>
    <t>Alec Ogletree</t>
  </si>
  <si>
    <t>Tahir Whitehead</t>
  </si>
  <si>
    <t>Quinton Coples</t>
  </si>
  <si>
    <t>Richard Sherman</t>
  </si>
  <si>
    <t>Demetrius McCray</t>
  </si>
  <si>
    <t>Leonard Johnson</t>
  </si>
  <si>
    <t>Walter Thurmond</t>
  </si>
  <si>
    <t>Sergio Brown</t>
  </si>
  <si>
    <t>Jahleel Addae</t>
  </si>
  <si>
    <t>Connor Barth</t>
  </si>
  <si>
    <t>Chris Jones</t>
  </si>
  <si>
    <t>LeSean McCoy</t>
  </si>
  <si>
    <t>Roy Helu Jr.</t>
  </si>
  <si>
    <t>Ryan Hewitt</t>
  </si>
  <si>
    <t>Calvin Johnson</t>
  </si>
  <si>
    <t>Stevie Johnson</t>
  </si>
  <si>
    <t>Robert Meachem</t>
  </si>
  <si>
    <t>Marquess Wilson</t>
  </si>
  <si>
    <t>Jermaine Gresham</t>
  </si>
  <si>
    <t>Gavin Escobar</t>
  </si>
  <si>
    <t>Jason Peters</t>
  </si>
  <si>
    <t>Shawn Lauvao</t>
  </si>
  <si>
    <t>Mike McGlynn</t>
  </si>
  <si>
    <t>Phil Loadholt</t>
  </si>
  <si>
    <t>Stephen Paea</t>
  </si>
  <si>
    <t>Cameron Jordan</t>
  </si>
  <si>
    <t>Stephen Bowen</t>
  </si>
  <si>
    <t>Damon Harrison</t>
  </si>
  <si>
    <t>Ian Williams</t>
  </si>
  <si>
    <t>Jonathan Newsome</t>
  </si>
  <si>
    <t>Jameel McClain</t>
  </si>
  <si>
    <t>Vince Williams</t>
  </si>
  <si>
    <t>Eli Harold</t>
  </si>
  <si>
    <t>Aqib Talib</t>
  </si>
  <si>
    <t>Cary Williams</t>
  </si>
  <si>
    <t>Bashaud Breeland</t>
  </si>
  <si>
    <t>Justin Bethel</t>
  </si>
  <si>
    <t>Husain Abdullah</t>
  </si>
  <si>
    <t>Morgan Burnett</t>
  </si>
  <si>
    <t>Stephen Gostkowski</t>
  </si>
  <si>
    <t>Matt Bosher</t>
  </si>
  <si>
    <t>Knowshon Moreno</t>
  </si>
  <si>
    <t>Doug Martin</t>
  </si>
  <si>
    <t>Mike Tolbert</t>
  </si>
  <si>
    <t>Michael Crabtree</t>
  </si>
  <si>
    <t>Jarvis Landry</t>
  </si>
  <si>
    <t>Greg Jennings</t>
  </si>
  <si>
    <t>T.J. Graham</t>
  </si>
  <si>
    <t>Orson Charles</t>
  </si>
  <si>
    <t>Tony Moeaki</t>
  </si>
  <si>
    <t>Russell Okung</t>
  </si>
  <si>
    <t>Logan Mankins</t>
  </si>
  <si>
    <t>Jeremy Zuttah</t>
  </si>
  <si>
    <t>Marshal Yanda</t>
  </si>
  <si>
    <t>Marcus Cannon</t>
  </si>
  <si>
    <t>Vinny Curry</t>
  </si>
  <si>
    <t>Ezekiel Ansah</t>
  </si>
  <si>
    <t>Phillip Hunt</t>
  </si>
  <si>
    <t>Bennie Logan</t>
  </si>
  <si>
    <t>Danny Shelton</t>
  </si>
  <si>
    <t>Thomas Davis</t>
  </si>
  <si>
    <t>James Laurinaitis</t>
  </si>
  <si>
    <t>Sam Barrington</t>
  </si>
  <si>
    <t>Deandre Levy</t>
  </si>
  <si>
    <t>Jason McCourty</t>
  </si>
  <si>
    <t>Bradley Roby</t>
  </si>
  <si>
    <t>Dee Milliner</t>
  </si>
  <si>
    <t>Keith McGill</t>
  </si>
  <si>
    <t>Tyrann Mathieu</t>
  </si>
  <si>
    <t>Ron Parker</t>
  </si>
  <si>
    <t>Matt Prater</t>
  </si>
  <si>
    <t>Dustin Colquitt</t>
  </si>
  <si>
    <t>Pat O'Donnell</t>
  </si>
  <si>
    <t>Chris Myers</t>
  </si>
  <si>
    <t>Orlando Franklin</t>
  </si>
  <si>
    <t>Brandon Fusco</t>
  </si>
  <si>
    <t xml:space="preserve">Ben Grubbs </t>
  </si>
  <si>
    <t>Drew Butler</t>
  </si>
  <si>
    <t>Evan Smith</t>
  </si>
  <si>
    <t>Shaun Suisham</t>
  </si>
  <si>
    <t>7:30mwhateveram</t>
  </si>
  <si>
    <t>during post-draft free agency</t>
  </si>
  <si>
    <t>Cory Harkey</t>
  </si>
  <si>
    <t>Mike Nugent</t>
  </si>
  <si>
    <t>Caleb Sturgis</t>
  </si>
  <si>
    <t>Dave Zastudil</t>
  </si>
  <si>
    <t>Donnie Jones</t>
  </si>
  <si>
    <t>Jay Feely</t>
  </si>
  <si>
    <t>Nick Folk</t>
  </si>
  <si>
    <t>Ryan Allen</t>
  </si>
  <si>
    <t>Michael Koenen</t>
  </si>
  <si>
    <t>Spencer Lanning</t>
  </si>
  <si>
    <t>Robert Malone</t>
  </si>
  <si>
    <t>Sav Rocca</t>
  </si>
  <si>
    <t>Kai Forbath</t>
  </si>
  <si>
    <t>Nick Novak</t>
  </si>
  <si>
    <t>7h30m24am</t>
  </si>
  <si>
    <t>Rosters are set</t>
  </si>
  <si>
    <t>7h52m00am</t>
  </si>
  <si>
    <t>Regular Season v.1</t>
  </si>
  <si>
    <t>Season 1 Results</t>
  </si>
  <si>
    <t>Winner</t>
  </si>
  <si>
    <t>08h34m26am</t>
  </si>
  <si>
    <t>Regular Season v.2</t>
  </si>
  <si>
    <t>Season 2 Results</t>
  </si>
  <si>
    <t>QUARTERBACK</t>
  </si>
  <si>
    <t>Scrambler</t>
  </si>
  <si>
    <t>Mobile Deep Thrower</t>
  </si>
  <si>
    <t>Pocket Passer</t>
  </si>
  <si>
    <t>Big Arm</t>
  </si>
  <si>
    <t>OVR</t>
  </si>
  <si>
    <t>Derek Carr</t>
  </si>
  <si>
    <t>HALFBACKS</t>
  </si>
  <si>
    <t>Balanced HB</t>
  </si>
  <si>
    <t>Backfield Receiver</t>
  </si>
  <si>
    <t>Pure Speed Back</t>
  </si>
  <si>
    <t>Power Running Back</t>
  </si>
  <si>
    <t>Goal Line Back</t>
  </si>
  <si>
    <t>Ka'Deem Carey</t>
  </si>
  <si>
    <t>FULLBACK</t>
  </si>
  <si>
    <t>Pure Blocker</t>
  </si>
  <si>
    <t>Receiving FB</t>
  </si>
  <si>
    <t>Blocker/Runner</t>
  </si>
  <si>
    <t>Balanced FB</t>
  </si>
  <si>
    <t>Playmaker</t>
  </si>
  <si>
    <t>Will Tukuafu</t>
  </si>
  <si>
    <t>WIDE RECEIVERS</t>
  </si>
  <si>
    <t>Pass Catcher</t>
  </si>
  <si>
    <t>Pure Burner</t>
  </si>
  <si>
    <t>Power Running WR</t>
  </si>
  <si>
    <t>Balanced WR</t>
  </si>
  <si>
    <t>Possession Receiver</t>
  </si>
  <si>
    <t>TIGHT ENDS</t>
  </si>
  <si>
    <t>Receiving TE</t>
  </si>
  <si>
    <t>Blocking TE</t>
  </si>
  <si>
    <t>Carrying TE</t>
  </si>
  <si>
    <t>Athletic TE</t>
  </si>
  <si>
    <t>Balanced TE</t>
  </si>
  <si>
    <t>Luke Willson</t>
  </si>
  <si>
    <t>Alex Smith?</t>
  </si>
  <si>
    <t>TACKLES</t>
  </si>
  <si>
    <t>High Awareness Run Blocker</t>
  </si>
  <si>
    <t>Power Run Blocker</t>
  </si>
  <si>
    <t>Fast Run Blocker</t>
  </si>
  <si>
    <t>High Awareness Pass Blocker</t>
  </si>
  <si>
    <t>Fast Pass Blocker</t>
  </si>
  <si>
    <t>D.J. Fluker</t>
  </si>
  <si>
    <t>GUARDS</t>
  </si>
  <si>
    <t>Pulling Guard</t>
  </si>
  <si>
    <t>Pass Blocker</t>
  </si>
  <si>
    <t>Balanced OG</t>
  </si>
  <si>
    <t>Run Blocker</t>
  </si>
  <si>
    <t>Power Blocker</t>
  </si>
  <si>
    <t>Ben Grubbs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</si>
  <si>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</si>
  <si>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</si>
  <si>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</si>
  <si>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</si>
  <si>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</si>
  <si>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</si>
  <si>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</si>
  <si>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</si>
  <si>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</si>
  <si>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Game 10</t>
  </si>
  <si>
    <t>Game 11</t>
  </si>
  <si>
    <t>Game 12</t>
  </si>
  <si>
    <t>Game 13</t>
  </si>
  <si>
    <t>Game 14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</si>
  <si>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</si>
  <si>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</si>
  <si>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</si>
  <si>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</si>
  <si>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</si>
  <si>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</si>
  <si>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</si>
  <si>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</si>
  <si>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</si>
  <si>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</si>
  <si>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</si>
  <si>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Game 26</t>
  </si>
  <si>
    <t>Game 27</t>
  </si>
  <si>
    <t>Game 28</t>
  </si>
  <si>
    <t>Game 29</t>
  </si>
  <si>
    <t>Game 30</t>
  </si>
  <si>
    <t>Game 31</t>
  </si>
  <si>
    <t>Game 32</t>
  </si>
  <si>
    <t>Game 33</t>
  </si>
  <si>
    <t>Game 34</t>
  </si>
  <si>
    <t>Game 35</t>
  </si>
  <si>
    <t>Game 36</t>
  </si>
  <si>
    <t>Game 37</t>
  </si>
  <si>
    <t>Game 38</t>
  </si>
  <si>
    <t>Game 39</t>
  </si>
  <si>
    <t>Game 40</t>
  </si>
  <si>
    <t>Game 41</t>
  </si>
  <si>
    <t>Game 42</t>
  </si>
  <si>
    <t>Game 43</t>
  </si>
  <si>
    <t>Game 44</t>
  </si>
  <si>
    <t>Game 45</t>
  </si>
  <si>
    <t>Game 46</t>
  </si>
  <si>
    <t>Game 47</t>
  </si>
  <si>
    <t>Game 48</t>
  </si>
  <si>
    <t>Game 49</t>
  </si>
  <si>
    <t>Game 50</t>
  </si>
  <si>
    <t>Game 51</t>
  </si>
  <si>
    <t>Game 52</t>
  </si>
  <si>
    <t>Game 53</t>
  </si>
  <si>
    <t>Game 54</t>
  </si>
  <si>
    <t>Game 55</t>
  </si>
  <si>
    <t>Game 56</t>
  </si>
  <si>
    <t>Game 57</t>
  </si>
  <si>
    <t>Game 58</t>
  </si>
  <si>
    <t>Game 59</t>
  </si>
  <si>
    <t>Game 60</t>
  </si>
  <si>
    <t>Game 61</t>
  </si>
  <si>
    <t>Game 62</t>
  </si>
  <si>
    <t>Game 63</t>
  </si>
  <si>
    <t>Game 64</t>
  </si>
  <si>
    <t>Game 65</t>
  </si>
  <si>
    <t>Game 66</t>
  </si>
  <si>
    <t>Game 67</t>
  </si>
  <si>
    <t>Game 68</t>
  </si>
  <si>
    <t>Game 69</t>
  </si>
  <si>
    <t>Game 70</t>
  </si>
  <si>
    <t>Game 71</t>
  </si>
  <si>
    <t>Game 72</t>
  </si>
  <si>
    <t>Game 73</t>
  </si>
  <si>
    <t>Game 74</t>
  </si>
  <si>
    <t>Game 75</t>
  </si>
  <si>
    <t>Game 76</t>
  </si>
  <si>
    <t>Game 77</t>
  </si>
  <si>
    <t>Game 78</t>
  </si>
  <si>
    <t>Game 79</t>
  </si>
  <si>
    <t>Game 80</t>
  </si>
  <si>
    <t>Game 81</t>
  </si>
  <si>
    <t>Game 82</t>
  </si>
  <si>
    <t>Game 83</t>
  </si>
  <si>
    <t>Game 84</t>
  </si>
  <si>
    <t>Game 85</t>
  </si>
  <si>
    <t>Game 86</t>
  </si>
  <si>
    <t>Game 87</t>
  </si>
  <si>
    <t>Game 88</t>
  </si>
  <si>
    <t>Game 89</t>
  </si>
  <si>
    <t>Game 90</t>
  </si>
  <si>
    <t>Game 91</t>
  </si>
  <si>
    <t>Game 92</t>
  </si>
  <si>
    <t>Game 93</t>
  </si>
  <si>
    <t>Game 94</t>
  </si>
  <si>
    <t>Game 95</t>
  </si>
  <si>
    <t>Game 96</t>
  </si>
  <si>
    <t>Game 97</t>
  </si>
  <si>
    <t>Game 98</t>
  </si>
  <si>
    <t>Game 99</t>
  </si>
  <si>
    <t>Game 100</t>
  </si>
  <si>
    <t>Game 101</t>
  </si>
  <si>
    <t>Game 102</t>
  </si>
  <si>
    <t>Game 103</t>
  </si>
  <si>
    <t>Game 104</t>
  </si>
  <si>
    <t>Game 105</t>
  </si>
  <si>
    <t>Game 106</t>
  </si>
  <si>
    <t>Game 107</t>
  </si>
  <si>
    <t>Game 108</t>
  </si>
  <si>
    <t>Game 109</t>
  </si>
  <si>
    <t>Game 110</t>
  </si>
  <si>
    <t>Game 111</t>
  </si>
  <si>
    <t>Game 112</t>
  </si>
  <si>
    <t>Game 113</t>
  </si>
  <si>
    <t>Game 114</t>
  </si>
  <si>
    <t>Game 115</t>
  </si>
  <si>
    <t>Game 116</t>
  </si>
  <si>
    <t>Game 117</t>
  </si>
  <si>
    <t>Game 118</t>
  </si>
  <si>
    <t>Game 119</t>
  </si>
  <si>
    <t>Game 120</t>
  </si>
  <si>
    <t>Game 121</t>
  </si>
  <si>
    <t>Game 122</t>
  </si>
  <si>
    <t>Game 123</t>
  </si>
  <si>
    <t>Game 124</t>
  </si>
  <si>
    <t>Game 125</t>
  </si>
  <si>
    <t>Game 126</t>
  </si>
  <si>
    <t>Game 127</t>
  </si>
  <si>
    <t>Game 128</t>
  </si>
  <si>
    <t>Game 129</t>
  </si>
  <si>
    <t>Game 130</t>
  </si>
  <si>
    <t>Game 131</t>
  </si>
  <si>
    <t>Game 132</t>
  </si>
  <si>
    <t>Game 133</t>
  </si>
  <si>
    <t>Game 134</t>
  </si>
  <si>
    <t>Game 135</t>
  </si>
  <si>
    <t>Game 136</t>
  </si>
  <si>
    <t>Game 137</t>
  </si>
  <si>
    <t>Game 138</t>
  </si>
  <si>
    <t>Game 139</t>
  </si>
  <si>
    <t>Game 140</t>
  </si>
  <si>
    <t>Game 141</t>
  </si>
  <si>
    <t>Game 142</t>
  </si>
  <si>
    <t>Game 143</t>
  </si>
  <si>
    <t>Game 144</t>
  </si>
  <si>
    <t>Game 145</t>
  </si>
  <si>
    <t>Game 146</t>
  </si>
  <si>
    <t>Game 147</t>
  </si>
  <si>
    <t>Game 148</t>
  </si>
  <si>
    <t>Game 149</t>
  </si>
  <si>
    <t>Game 150</t>
  </si>
  <si>
    <t>Game 151</t>
  </si>
  <si>
    <t>Game 152</t>
  </si>
  <si>
    <t>Game 153</t>
  </si>
  <si>
    <t>Game 154</t>
  </si>
  <si>
    <t>Game 155</t>
  </si>
  <si>
    <t>Game 156</t>
  </si>
  <si>
    <t>Game 157</t>
  </si>
  <si>
    <t>Game 158</t>
  </si>
  <si>
    <t>Game 159</t>
  </si>
  <si>
    <t>Game 160</t>
  </si>
  <si>
    <t>Game 161</t>
  </si>
  <si>
    <t>Game 162</t>
  </si>
  <si>
    <t>Game 163</t>
  </si>
  <si>
    <t>Game 164</t>
  </si>
  <si>
    <t>Game 165</t>
  </si>
  <si>
    <t>Game 166</t>
  </si>
  <si>
    <t>Game 167</t>
  </si>
  <si>
    <t>Game 168</t>
  </si>
  <si>
    <t>Game 169</t>
  </si>
  <si>
    <t>Game 170</t>
  </si>
  <si>
    <t>Game 171</t>
  </si>
  <si>
    <t>Game 172</t>
  </si>
  <si>
    <t>Game 173</t>
  </si>
  <si>
    <t>Game 174</t>
  </si>
  <si>
    <t>Game 175</t>
  </si>
  <si>
    <t>Game 176</t>
  </si>
  <si>
    <t>Game 177</t>
  </si>
  <si>
    <t>Game 178</t>
  </si>
  <si>
    <t>Game 179</t>
  </si>
  <si>
    <t>Game 180</t>
  </si>
  <si>
    <t>Game 181</t>
  </si>
  <si>
    <t>Game 182</t>
  </si>
  <si>
    <t>Game 183</t>
  </si>
  <si>
    <t>Game 184</t>
  </si>
  <si>
    <t>Game 185</t>
  </si>
  <si>
    <t>Game 186</t>
  </si>
  <si>
    <t>Game 187</t>
  </si>
  <si>
    <t>Game 188</t>
  </si>
  <si>
    <t>Game 189</t>
  </si>
  <si>
    <t>Game 190</t>
  </si>
  <si>
    <t>Game 191</t>
  </si>
  <si>
    <t>Game 192</t>
  </si>
  <si>
    <t>Game 193</t>
  </si>
  <si>
    <t>Game 194</t>
  </si>
  <si>
    <t>Game 195</t>
  </si>
  <si>
    <t>Game 196</t>
  </si>
  <si>
    <t>Game 197</t>
  </si>
  <si>
    <t>Game 198</t>
  </si>
  <si>
    <t>Game 199</t>
  </si>
  <si>
    <t>Game 200</t>
  </si>
  <si>
    <t>Game 201</t>
  </si>
  <si>
    <t>Game 202</t>
  </si>
  <si>
    <t>Game 203</t>
  </si>
  <si>
    <t>Game 204</t>
  </si>
  <si>
    <t>Game 205</t>
  </si>
  <si>
    <t>Game 206</t>
  </si>
  <si>
    <t>Game 207</t>
  </si>
  <si>
    <t>Game 208</t>
  </si>
  <si>
    <t>Game 209</t>
  </si>
  <si>
    <t>Game 210</t>
  </si>
  <si>
    <t>Game 211</t>
  </si>
  <si>
    <t>Game 212</t>
  </si>
  <si>
    <t>Game 213</t>
  </si>
  <si>
    <t>Game 214</t>
  </si>
  <si>
    <t>Game 215</t>
  </si>
  <si>
    <t>Game 216</t>
  </si>
  <si>
    <t>Game 217</t>
  </si>
  <si>
    <t>Game 218</t>
  </si>
  <si>
    <t>Game 219</t>
  </si>
  <si>
    <t>Game 220</t>
  </si>
  <si>
    <t>Game 221</t>
  </si>
  <si>
    <t>Game 222</t>
  </si>
  <si>
    <t>Game 223</t>
  </si>
  <si>
    <t>Game 224</t>
  </si>
  <si>
    <t>Game 225</t>
  </si>
  <si>
    <t>Game 226</t>
  </si>
  <si>
    <t>Game 227</t>
  </si>
  <si>
    <t>Game 228</t>
  </si>
  <si>
    <t>Game 229</t>
  </si>
  <si>
    <t>Game 230</t>
  </si>
  <si>
    <t>Game 231</t>
  </si>
  <si>
    <t>Game 232</t>
  </si>
  <si>
    <t>Game 233</t>
  </si>
  <si>
    <t>Game 234</t>
  </si>
  <si>
    <t>Game 235</t>
  </si>
  <si>
    <t>Game 236</t>
  </si>
  <si>
    <t>Game 237</t>
  </si>
  <si>
    <t>Game 238</t>
  </si>
  <si>
    <t>Game 239</t>
  </si>
  <si>
    <t>Game 240</t>
  </si>
  <si>
    <t>Game 241</t>
  </si>
  <si>
    <t>Game 242</t>
  </si>
  <si>
    <t>Game 243</t>
  </si>
  <si>
    <t>Game 244</t>
  </si>
  <si>
    <t>Game 245</t>
  </si>
  <si>
    <t>Game 246</t>
  </si>
  <si>
    <t>Game 247</t>
  </si>
  <si>
    <t>Game 248</t>
  </si>
  <si>
    <t>Game 249</t>
  </si>
  <si>
    <t>Game 250</t>
  </si>
  <si>
    <t>Game 251</t>
  </si>
  <si>
    <t>Game 252</t>
  </si>
  <si>
    <t>Game 253</t>
  </si>
  <si>
    <t>Game 254</t>
  </si>
  <si>
    <t>Game 255</t>
  </si>
  <si>
    <t>Game 256</t>
  </si>
  <si>
    <t xml:space="preserve">Cleveland </t>
  </si>
  <si>
    <t>Jacksonville</t>
  </si>
  <si>
    <t>San Diego</t>
  </si>
  <si>
    <t>Oakland</t>
  </si>
  <si>
    <t>Away</t>
  </si>
  <si>
    <t>Home</t>
  </si>
  <si>
    <t>Away Score</t>
  </si>
  <si>
    <t>Home Score</t>
  </si>
  <si>
    <t>San francisco</t>
  </si>
  <si>
    <t>houston</t>
  </si>
  <si>
    <t>Wins</t>
  </si>
  <si>
    <t>Losses</t>
  </si>
  <si>
    <t>PF</t>
  </si>
  <si>
    <t>PA</t>
  </si>
  <si>
    <t>Team</t>
  </si>
  <si>
    <t>Pass Yds</t>
  </si>
  <si>
    <t>Rush Yds</t>
  </si>
  <si>
    <t>Pass Yds Against</t>
  </si>
  <si>
    <t>Rush Yds Against</t>
  </si>
  <si>
    <t>CENTERS</t>
  </si>
  <si>
    <t>Athletic Poor Blocker</t>
  </si>
  <si>
    <t>Balanced Center</t>
  </si>
  <si>
    <t>Power Center</t>
  </si>
  <si>
    <t>Quick Center</t>
  </si>
  <si>
    <t>Technique Blocker</t>
  </si>
  <si>
    <t>J.C. Tretter</t>
  </si>
  <si>
    <t>Brian Schwenke</t>
  </si>
  <si>
    <t>Marcus Martin</t>
  </si>
  <si>
    <t>DEFENSIVE ENDS</t>
  </si>
  <si>
    <t>Speed Rusher</t>
  </si>
  <si>
    <t>Power Rusher</t>
  </si>
  <si>
    <t>Open Field End</t>
  </si>
  <si>
    <t>Power Hitter</t>
  </si>
  <si>
    <t>Balanced DE</t>
  </si>
  <si>
    <t>DEFENSIVE TACKLES</t>
  </si>
  <si>
    <t>Quick And Aware DT</t>
  </si>
  <si>
    <t>Balanced DT</t>
  </si>
  <si>
    <t>Big Slow Gap Filler</t>
  </si>
  <si>
    <t>Speed Rushing DT</t>
  </si>
  <si>
    <t>Strong DT</t>
  </si>
  <si>
    <t>OUTSIDE LB</t>
  </si>
  <si>
    <t>Power Rushing OLB</t>
  </si>
  <si>
    <t>Balanced OLB</t>
  </si>
  <si>
    <t>Coverage Tackling OLB</t>
  </si>
  <si>
    <t>Speed Rushing OLB</t>
  </si>
  <si>
    <t>Strong Tackling OLB</t>
  </si>
  <si>
    <t>MIDDLE LB</t>
  </si>
  <si>
    <t>Coverage ILB</t>
  </si>
  <si>
    <t>Blitzing ILB</t>
  </si>
  <si>
    <t>Run Stopping ILB</t>
  </si>
  <si>
    <t>Speed Rushing ILB</t>
  </si>
  <si>
    <t>Speed Coverage ILB</t>
  </si>
  <si>
    <t>CORNERBACKS</t>
  </si>
  <si>
    <t>Slow Cover CB</t>
  </si>
  <si>
    <t>Balanced CB</t>
  </si>
  <si>
    <t>Speed CB</t>
  </si>
  <si>
    <t>Fast Cover CB</t>
  </si>
  <si>
    <t>Strong Tackling CB</t>
  </si>
  <si>
    <t>SAFETIES</t>
  </si>
  <si>
    <t>Speed Coverage SAFETY</t>
  </si>
  <si>
    <t>Balanced SAFETY</t>
  </si>
  <si>
    <t>Run Stopping SAFETY</t>
  </si>
  <si>
    <t>Deep Free SAFETY</t>
  </si>
  <si>
    <t>Power Zone SAFETY</t>
  </si>
  <si>
    <t>KICKERS</t>
  </si>
  <si>
    <t>Power PK</t>
  </si>
  <si>
    <t>Accuracy PK</t>
  </si>
  <si>
    <t>Balanced PK</t>
  </si>
  <si>
    <t>V4</t>
  </si>
  <si>
    <t>Carey Spear</t>
  </si>
  <si>
    <t>Chris Boswell</t>
  </si>
  <si>
    <t>PUNTERS</t>
  </si>
  <si>
    <t>Balanced PT</t>
  </si>
  <si>
    <t>Power PT</t>
  </si>
  <si>
    <t>Accuracy PT</t>
  </si>
  <si>
    <t>Colton Schmidt</t>
  </si>
  <si>
    <t>Jeff Locke</t>
  </si>
  <si>
    <t>Brad Wing</t>
  </si>
  <si>
    <t>Tim Masthay</t>
  </si>
  <si>
    <t>Bradley 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</si>
</sst>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A10" sqref="A10"/>
    </sheetView>
  </sheetViews>
  <sheetFormatPr baseColWidth="10" defaultRowHeight="16" x14ac:dyDescent="0.2"/>
  <sheetData>
    <row r="2" spans="1:10" x14ac:dyDescent="0.2">
      <c r="J2" t="s">
        <v>0</v>
      </c>
    </row>
    <row r="4" spans="1:10" x14ac:dyDescent="0.2">
      <c r="F4" t="s">
        <v>4</v>
      </c>
      <c r="G4" t="s">
        <v>5</v>
      </c>
      <c r="J4" t="s">
        <v>6</v>
      </c>
    </row>
    <row r="5" spans="1:10" x14ac:dyDescent="0.2">
      <c r="G5" t="s">
        <v>7</v>
      </c>
      <c r="J5" t="s">
        <v>8</v>
      </c>
    </row>
    <row r="6" spans="1:10" x14ac:dyDescent="0.2">
      <c r="G6" t="s">
        <v>10</v>
      </c>
      <c r="J6" t="s">
        <v>9</v>
      </c>
    </row>
    <row r="9" spans="1:10" x14ac:dyDescent="0.2">
      <c r="A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H101"/>
  <sheetViews>
    <sheetView topLeftCell="I1" workbookViewId="0">
      <selection activeCell="J25" sqref="J25"/>
    </sheetView>
  </sheetViews>
  <sheetFormatPr baseColWidth="10" defaultRowHeight="16" x14ac:dyDescent="0.2"/>
  <cols>
    <col min="3" max="3" width="11.5" bestFit="1" customWidth="1"/>
    <col min="4" max="4" width="24.6640625" customWidth="1"/>
    <col min="5" max="5" width="15.5" customWidth="1"/>
    <col min="18" max="18" width="12" bestFit="1" customWidth="1"/>
  </cols>
  <sheetData>
    <row r="1" spans="3:34" x14ac:dyDescent="0.2">
      <c r="F1" t="s">
        <v>12</v>
      </c>
      <c r="Q1" t="s">
        <v>76</v>
      </c>
      <c r="R1" t="s">
        <v>77</v>
      </c>
      <c r="S1" t="s">
        <v>78</v>
      </c>
      <c r="T1" t="s">
        <v>87</v>
      </c>
      <c r="V1" t="s">
        <v>76</v>
      </c>
      <c r="W1" t="s">
        <v>77</v>
      </c>
      <c r="X1" t="s">
        <v>78</v>
      </c>
      <c r="Y1" t="s">
        <v>87</v>
      </c>
      <c r="AA1" t="s">
        <v>76</v>
      </c>
      <c r="AB1" t="s">
        <v>77</v>
      </c>
      <c r="AC1" t="s">
        <v>78</v>
      </c>
      <c r="AD1" t="s">
        <v>87</v>
      </c>
      <c r="AF1" t="s">
        <v>76</v>
      </c>
      <c r="AG1" t="s">
        <v>86</v>
      </c>
      <c r="AH1" t="s">
        <v>84</v>
      </c>
    </row>
    <row r="2" spans="3:34" x14ac:dyDescent="0.2">
      <c r="D2" t="s">
        <v>37</v>
      </c>
      <c r="E2" t="s">
        <v>38</v>
      </c>
      <c r="F2" t="s">
        <v>39</v>
      </c>
      <c r="J2" t="s">
        <v>23</v>
      </c>
      <c r="P2" t="s">
        <v>74</v>
      </c>
      <c r="Q2">
        <v>1</v>
      </c>
      <c r="R2">
        <v>57</v>
      </c>
      <c r="S2">
        <v>50</v>
      </c>
      <c r="T2">
        <f>IF(R2+S2 &gt; 0, (R2+S2)/2, "")</f>
        <v>53.5</v>
      </c>
      <c r="U2" t="s">
        <v>73</v>
      </c>
      <c r="V2">
        <v>1</v>
      </c>
      <c r="W2">
        <v>56</v>
      </c>
      <c r="X2">
        <v>59</v>
      </c>
      <c r="Y2">
        <f>IF(W2+X2 &gt; 0, (W2+X2)/2, "")</f>
        <v>57.5</v>
      </c>
      <c r="Z2" t="s">
        <v>69</v>
      </c>
      <c r="AA2">
        <v>1</v>
      </c>
      <c r="AB2">
        <v>73</v>
      </c>
      <c r="AC2">
        <v>52</v>
      </c>
      <c r="AD2">
        <f>IF(AB2+AC2 &gt; 0, (AB2+AC2)/2, "")</f>
        <v>62.5</v>
      </c>
      <c r="AE2" t="s">
        <v>85</v>
      </c>
      <c r="AF2">
        <v>1</v>
      </c>
      <c r="AG2">
        <v>75</v>
      </c>
      <c r="AH2">
        <v>62</v>
      </c>
    </row>
    <row r="3" spans="3:34" x14ac:dyDescent="0.2">
      <c r="C3" t="s">
        <v>13</v>
      </c>
      <c r="D3" t="s">
        <v>54</v>
      </c>
      <c r="E3">
        <v>89</v>
      </c>
      <c r="F3" t="s">
        <v>55</v>
      </c>
      <c r="J3" t="s">
        <v>24</v>
      </c>
      <c r="Q3">
        <v>2</v>
      </c>
      <c r="R3">
        <v>65</v>
      </c>
      <c r="S3">
        <v>20</v>
      </c>
      <c r="T3">
        <f t="shared" ref="T3:T66" si="0">IF(R3+S3 &gt; 0, (R3+S3)/2, "")</f>
        <v>42.5</v>
      </c>
      <c r="V3">
        <v>2</v>
      </c>
      <c r="W3">
        <v>50</v>
      </c>
      <c r="X3">
        <v>40</v>
      </c>
      <c r="Y3">
        <f t="shared" ref="Y3:Y66" si="1">IF(W3+X3 &gt; 0, (W3+X3)/2, "")</f>
        <v>45</v>
      </c>
      <c r="AA3">
        <v>2</v>
      </c>
      <c r="AB3">
        <v>44</v>
      </c>
      <c r="AC3">
        <v>58</v>
      </c>
      <c r="AD3">
        <f t="shared" ref="AD3:AD66" si="2">IF(AB3+AC3 &gt; 0, (AB3+AC3)/2, "")</f>
        <v>51</v>
      </c>
      <c r="AF3">
        <v>2</v>
      </c>
      <c r="AG3">
        <v>76</v>
      </c>
      <c r="AH3">
        <v>62</v>
      </c>
    </row>
    <row r="4" spans="3:34" x14ac:dyDescent="0.2">
      <c r="C4" t="s">
        <v>29</v>
      </c>
      <c r="D4" t="s">
        <v>45</v>
      </c>
      <c r="E4">
        <v>81</v>
      </c>
      <c r="F4" t="s">
        <v>43</v>
      </c>
      <c r="J4" t="s">
        <v>25</v>
      </c>
      <c r="Q4">
        <v>3</v>
      </c>
      <c r="R4">
        <v>64</v>
      </c>
      <c r="S4">
        <v>62</v>
      </c>
      <c r="T4">
        <f t="shared" si="0"/>
        <v>63</v>
      </c>
      <c r="V4">
        <v>3</v>
      </c>
      <c r="W4">
        <v>40</v>
      </c>
      <c r="X4">
        <v>51</v>
      </c>
      <c r="Y4">
        <f t="shared" si="1"/>
        <v>45.5</v>
      </c>
      <c r="AA4">
        <v>3</v>
      </c>
      <c r="AB4">
        <v>50</v>
      </c>
      <c r="AC4">
        <v>58</v>
      </c>
      <c r="AD4">
        <f t="shared" si="2"/>
        <v>54</v>
      </c>
      <c r="AF4">
        <v>3</v>
      </c>
      <c r="AG4">
        <v>65</v>
      </c>
      <c r="AH4">
        <v>68</v>
      </c>
    </row>
    <row r="5" spans="3:34" x14ac:dyDescent="0.2">
      <c r="C5" t="s">
        <v>30</v>
      </c>
      <c r="D5" t="s">
        <v>46</v>
      </c>
      <c r="E5">
        <v>80</v>
      </c>
      <c r="F5" t="s">
        <v>47</v>
      </c>
      <c r="J5" t="s">
        <v>26</v>
      </c>
      <c r="Q5">
        <v>4</v>
      </c>
      <c r="R5">
        <v>55</v>
      </c>
      <c r="S5">
        <v>41</v>
      </c>
      <c r="T5">
        <f t="shared" si="0"/>
        <v>48</v>
      </c>
      <c r="V5">
        <v>4</v>
      </c>
      <c r="W5">
        <v>70</v>
      </c>
      <c r="X5">
        <v>62</v>
      </c>
      <c r="Y5">
        <f t="shared" si="1"/>
        <v>66</v>
      </c>
      <c r="AA5">
        <v>4</v>
      </c>
      <c r="AB5">
        <v>54</v>
      </c>
      <c r="AC5">
        <v>26</v>
      </c>
      <c r="AD5">
        <f t="shared" si="2"/>
        <v>40</v>
      </c>
      <c r="AF5">
        <v>4</v>
      </c>
      <c r="AG5">
        <v>36</v>
      </c>
      <c r="AH5">
        <v>53</v>
      </c>
    </row>
    <row r="6" spans="3:34" x14ac:dyDescent="0.2">
      <c r="C6" t="s">
        <v>14</v>
      </c>
      <c r="D6" t="s">
        <v>42</v>
      </c>
      <c r="E6">
        <v>82</v>
      </c>
      <c r="F6" t="s">
        <v>43</v>
      </c>
      <c r="J6" t="s">
        <v>27</v>
      </c>
      <c r="Q6">
        <v>5</v>
      </c>
      <c r="R6">
        <v>71</v>
      </c>
      <c r="S6">
        <v>35</v>
      </c>
      <c r="T6">
        <f t="shared" si="0"/>
        <v>53</v>
      </c>
      <c r="V6">
        <v>5</v>
      </c>
      <c r="W6">
        <v>74</v>
      </c>
      <c r="X6">
        <v>47</v>
      </c>
      <c r="Y6">
        <f t="shared" si="1"/>
        <v>60.5</v>
      </c>
      <c r="AA6">
        <v>5</v>
      </c>
      <c r="AB6">
        <v>37</v>
      </c>
      <c r="AC6">
        <v>66</v>
      </c>
      <c r="AD6">
        <f t="shared" si="2"/>
        <v>51.5</v>
      </c>
      <c r="AF6">
        <v>5</v>
      </c>
      <c r="AG6">
        <v>64</v>
      </c>
      <c r="AH6">
        <v>21</v>
      </c>
    </row>
    <row r="7" spans="3:34" x14ac:dyDescent="0.2">
      <c r="C7" t="s">
        <v>31</v>
      </c>
      <c r="D7" t="s">
        <v>60</v>
      </c>
      <c r="E7">
        <v>93</v>
      </c>
      <c r="F7" t="s">
        <v>61</v>
      </c>
      <c r="Q7">
        <v>6</v>
      </c>
      <c r="R7">
        <v>62</v>
      </c>
      <c r="S7">
        <v>57</v>
      </c>
      <c r="T7">
        <f t="shared" si="0"/>
        <v>59.5</v>
      </c>
      <c r="V7">
        <v>6</v>
      </c>
      <c r="W7">
        <v>60</v>
      </c>
      <c r="X7">
        <v>46</v>
      </c>
      <c r="Y7">
        <f t="shared" si="1"/>
        <v>53</v>
      </c>
      <c r="AA7">
        <v>6</v>
      </c>
      <c r="AB7">
        <v>49</v>
      </c>
      <c r="AC7">
        <v>66</v>
      </c>
      <c r="AD7">
        <f t="shared" si="2"/>
        <v>57.5</v>
      </c>
      <c r="AF7">
        <v>6</v>
      </c>
    </row>
    <row r="8" spans="3:34" x14ac:dyDescent="0.2">
      <c r="C8" t="s">
        <v>32</v>
      </c>
      <c r="D8" t="s">
        <v>62</v>
      </c>
      <c r="E8">
        <v>90</v>
      </c>
      <c r="F8" t="s">
        <v>61</v>
      </c>
      <c r="Q8">
        <v>7</v>
      </c>
      <c r="R8">
        <v>59</v>
      </c>
      <c r="S8">
        <v>34</v>
      </c>
      <c r="T8">
        <f t="shared" si="0"/>
        <v>46.5</v>
      </c>
      <c r="V8">
        <v>7</v>
      </c>
      <c r="W8">
        <v>56</v>
      </c>
      <c r="X8">
        <v>84</v>
      </c>
      <c r="Y8">
        <f t="shared" si="1"/>
        <v>70</v>
      </c>
      <c r="AA8">
        <v>7</v>
      </c>
      <c r="AB8">
        <v>72</v>
      </c>
      <c r="AC8">
        <v>40</v>
      </c>
      <c r="AD8">
        <f t="shared" si="2"/>
        <v>56</v>
      </c>
      <c r="AF8">
        <v>7</v>
      </c>
    </row>
    <row r="9" spans="3:34" x14ac:dyDescent="0.2">
      <c r="C9" t="s">
        <v>33</v>
      </c>
      <c r="D9" t="s">
        <v>63</v>
      </c>
      <c r="E9">
        <v>83</v>
      </c>
      <c r="F9" t="s">
        <v>61</v>
      </c>
      <c r="J9" t="s">
        <v>65</v>
      </c>
      <c r="Q9">
        <v>8</v>
      </c>
      <c r="R9">
        <v>72</v>
      </c>
      <c r="S9">
        <v>24</v>
      </c>
      <c r="T9">
        <f t="shared" si="0"/>
        <v>48</v>
      </c>
      <c r="V9">
        <v>8</v>
      </c>
      <c r="W9">
        <v>43</v>
      </c>
      <c r="X9">
        <v>26</v>
      </c>
      <c r="Y9">
        <f t="shared" si="1"/>
        <v>34.5</v>
      </c>
      <c r="AA9">
        <v>8</v>
      </c>
      <c r="AB9">
        <v>55</v>
      </c>
      <c r="AC9">
        <v>48</v>
      </c>
      <c r="AD9">
        <f t="shared" si="2"/>
        <v>51.5</v>
      </c>
      <c r="AF9">
        <v>8</v>
      </c>
    </row>
    <row r="10" spans="3:34" x14ac:dyDescent="0.2">
      <c r="C10" t="s">
        <v>34</v>
      </c>
      <c r="D10" t="s">
        <v>64</v>
      </c>
      <c r="E10">
        <v>79</v>
      </c>
      <c r="F10" t="s">
        <v>61</v>
      </c>
      <c r="Q10">
        <v>9</v>
      </c>
      <c r="R10">
        <v>73</v>
      </c>
      <c r="S10">
        <v>66</v>
      </c>
      <c r="T10">
        <f t="shared" si="0"/>
        <v>69.5</v>
      </c>
      <c r="V10">
        <v>9</v>
      </c>
      <c r="W10">
        <v>35</v>
      </c>
      <c r="X10">
        <v>54</v>
      </c>
      <c r="Y10">
        <f t="shared" si="1"/>
        <v>44.5</v>
      </c>
      <c r="AA10">
        <v>9</v>
      </c>
      <c r="AB10">
        <v>58</v>
      </c>
      <c r="AC10">
        <v>48</v>
      </c>
      <c r="AD10">
        <f t="shared" si="2"/>
        <v>53</v>
      </c>
      <c r="AF10">
        <v>9</v>
      </c>
    </row>
    <row r="11" spans="3:34" x14ac:dyDescent="0.2">
      <c r="C11" t="s">
        <v>35</v>
      </c>
      <c r="D11" t="s">
        <v>57</v>
      </c>
      <c r="E11">
        <v>82</v>
      </c>
      <c r="F11" t="s">
        <v>58</v>
      </c>
      <c r="J11" t="s">
        <v>66</v>
      </c>
      <c r="Q11">
        <v>10</v>
      </c>
      <c r="R11">
        <v>52</v>
      </c>
      <c r="S11">
        <v>48</v>
      </c>
      <c r="T11">
        <f t="shared" si="0"/>
        <v>50</v>
      </c>
      <c r="V11">
        <v>10</v>
      </c>
      <c r="W11">
        <v>71</v>
      </c>
      <c r="X11">
        <v>37</v>
      </c>
      <c r="Y11">
        <f t="shared" si="1"/>
        <v>54</v>
      </c>
      <c r="AA11">
        <v>10</v>
      </c>
      <c r="AB11">
        <v>63</v>
      </c>
      <c r="AC11">
        <v>59</v>
      </c>
      <c r="AD11">
        <f t="shared" si="2"/>
        <v>61</v>
      </c>
      <c r="AF11">
        <v>10</v>
      </c>
    </row>
    <row r="12" spans="3:34" x14ac:dyDescent="0.2">
      <c r="C12" t="s">
        <v>36</v>
      </c>
      <c r="D12" t="s">
        <v>59</v>
      </c>
      <c r="E12">
        <v>77</v>
      </c>
      <c r="J12" t="s">
        <v>67</v>
      </c>
      <c r="Q12">
        <v>11</v>
      </c>
      <c r="R12">
        <v>26</v>
      </c>
      <c r="S12">
        <v>52</v>
      </c>
      <c r="T12">
        <f t="shared" si="0"/>
        <v>39</v>
      </c>
      <c r="V12">
        <v>11</v>
      </c>
      <c r="W12">
        <v>55</v>
      </c>
      <c r="X12">
        <v>41</v>
      </c>
      <c r="Y12">
        <f t="shared" si="1"/>
        <v>48</v>
      </c>
      <c r="AA12">
        <v>11</v>
      </c>
      <c r="AB12">
        <v>80</v>
      </c>
      <c r="AC12">
        <v>40</v>
      </c>
      <c r="AD12">
        <f t="shared" si="2"/>
        <v>60</v>
      </c>
      <c r="AF12">
        <v>11</v>
      </c>
    </row>
    <row r="13" spans="3:34" x14ac:dyDescent="0.2">
      <c r="C13" t="s">
        <v>17</v>
      </c>
      <c r="D13" t="s">
        <v>51</v>
      </c>
      <c r="E13">
        <v>81</v>
      </c>
      <c r="F13" t="s">
        <v>52</v>
      </c>
      <c r="Q13">
        <v>12</v>
      </c>
      <c r="R13">
        <v>59</v>
      </c>
      <c r="S13">
        <v>42</v>
      </c>
      <c r="T13">
        <f t="shared" si="0"/>
        <v>50.5</v>
      </c>
      <c r="V13">
        <v>12</v>
      </c>
      <c r="W13">
        <v>37</v>
      </c>
      <c r="X13">
        <v>50</v>
      </c>
      <c r="Y13">
        <f t="shared" si="1"/>
        <v>43.5</v>
      </c>
      <c r="AA13">
        <v>12</v>
      </c>
      <c r="AB13">
        <v>67</v>
      </c>
      <c r="AC13">
        <v>46</v>
      </c>
      <c r="AD13">
        <f t="shared" si="2"/>
        <v>56.5</v>
      </c>
      <c r="AF13">
        <v>12</v>
      </c>
    </row>
    <row r="14" spans="3:34" x14ac:dyDescent="0.2">
      <c r="C14" t="s">
        <v>18</v>
      </c>
      <c r="D14" t="s">
        <v>50</v>
      </c>
      <c r="E14">
        <v>80</v>
      </c>
      <c r="F14" t="s">
        <v>49</v>
      </c>
      <c r="Q14">
        <v>13</v>
      </c>
      <c r="R14">
        <v>67</v>
      </c>
      <c r="S14">
        <v>69</v>
      </c>
      <c r="T14">
        <f t="shared" si="0"/>
        <v>68</v>
      </c>
      <c r="V14">
        <v>13</v>
      </c>
      <c r="W14">
        <v>50</v>
      </c>
      <c r="X14">
        <v>43</v>
      </c>
      <c r="Y14">
        <f t="shared" si="1"/>
        <v>46.5</v>
      </c>
      <c r="AA14">
        <v>13</v>
      </c>
      <c r="AB14">
        <v>57</v>
      </c>
      <c r="AC14">
        <v>59</v>
      </c>
      <c r="AD14">
        <f t="shared" si="2"/>
        <v>58</v>
      </c>
      <c r="AF14">
        <v>13</v>
      </c>
    </row>
    <row r="15" spans="3:34" x14ac:dyDescent="0.2">
      <c r="C15" t="s">
        <v>19</v>
      </c>
      <c r="D15" t="s">
        <v>40</v>
      </c>
      <c r="E15">
        <v>87</v>
      </c>
      <c r="F15" t="s">
        <v>41</v>
      </c>
      <c r="Q15">
        <v>14</v>
      </c>
      <c r="R15">
        <v>31</v>
      </c>
      <c r="S15">
        <v>62</v>
      </c>
      <c r="T15">
        <f t="shared" si="0"/>
        <v>46.5</v>
      </c>
      <c r="V15">
        <v>14</v>
      </c>
      <c r="W15">
        <v>80</v>
      </c>
      <c r="X15">
        <v>54</v>
      </c>
      <c r="Y15">
        <f t="shared" si="1"/>
        <v>67</v>
      </c>
      <c r="AA15">
        <v>14</v>
      </c>
      <c r="AB15">
        <v>54</v>
      </c>
      <c r="AC15">
        <v>30</v>
      </c>
      <c r="AD15">
        <f t="shared" si="2"/>
        <v>42</v>
      </c>
      <c r="AF15">
        <v>14</v>
      </c>
    </row>
    <row r="16" spans="3:34" x14ac:dyDescent="0.2">
      <c r="C16" t="s">
        <v>20</v>
      </c>
      <c r="D16" t="s">
        <v>48</v>
      </c>
      <c r="E16">
        <v>79</v>
      </c>
      <c r="F16" t="s">
        <v>49</v>
      </c>
      <c r="J16" t="s">
        <v>68</v>
      </c>
      <c r="Q16">
        <v>15</v>
      </c>
      <c r="R16">
        <v>41</v>
      </c>
      <c r="S16">
        <v>41</v>
      </c>
      <c r="T16">
        <f t="shared" si="0"/>
        <v>41</v>
      </c>
      <c r="V16">
        <v>15</v>
      </c>
      <c r="W16">
        <v>55</v>
      </c>
      <c r="X16">
        <v>52</v>
      </c>
      <c r="Y16">
        <f t="shared" si="1"/>
        <v>53.5</v>
      </c>
      <c r="AA16">
        <v>15</v>
      </c>
      <c r="AB16">
        <v>73</v>
      </c>
      <c r="AC16">
        <v>47</v>
      </c>
      <c r="AD16">
        <f t="shared" si="2"/>
        <v>60</v>
      </c>
      <c r="AF16">
        <v>15</v>
      </c>
    </row>
    <row r="17" spans="3:32" x14ac:dyDescent="0.2">
      <c r="C17" t="s">
        <v>21</v>
      </c>
      <c r="D17" t="s">
        <v>53</v>
      </c>
      <c r="E17">
        <v>88</v>
      </c>
      <c r="F17" t="s">
        <v>52</v>
      </c>
      <c r="J17" t="s">
        <v>69</v>
      </c>
      <c r="Q17">
        <v>16</v>
      </c>
      <c r="R17">
        <v>61</v>
      </c>
      <c r="S17">
        <v>48</v>
      </c>
      <c r="T17">
        <f t="shared" si="0"/>
        <v>54.5</v>
      </c>
      <c r="V17">
        <v>16</v>
      </c>
      <c r="W17">
        <v>59</v>
      </c>
      <c r="X17">
        <v>27</v>
      </c>
      <c r="Y17">
        <f t="shared" si="1"/>
        <v>43</v>
      </c>
      <c r="AA17">
        <v>16</v>
      </c>
      <c r="AB17">
        <v>72</v>
      </c>
      <c r="AC17">
        <v>61</v>
      </c>
      <c r="AD17">
        <f t="shared" si="2"/>
        <v>66.5</v>
      </c>
      <c r="AF17">
        <v>16</v>
      </c>
    </row>
    <row r="18" spans="3:32" x14ac:dyDescent="0.2">
      <c r="J18" t="s">
        <v>70</v>
      </c>
      <c r="M18" t="s">
        <v>80</v>
      </c>
      <c r="N18" t="s">
        <v>81</v>
      </c>
      <c r="O18" t="s">
        <v>83</v>
      </c>
      <c r="P18" t="s">
        <v>82</v>
      </c>
      <c r="Q18">
        <v>17</v>
      </c>
      <c r="R18">
        <v>55</v>
      </c>
      <c r="S18">
        <v>76</v>
      </c>
      <c r="T18">
        <f t="shared" si="0"/>
        <v>65.5</v>
      </c>
      <c r="V18">
        <v>17</v>
      </c>
      <c r="W18">
        <v>41</v>
      </c>
      <c r="X18">
        <v>27</v>
      </c>
      <c r="Y18">
        <f t="shared" si="1"/>
        <v>34</v>
      </c>
      <c r="AA18">
        <v>17</v>
      </c>
      <c r="AB18">
        <v>56</v>
      </c>
      <c r="AC18">
        <v>49</v>
      </c>
      <c r="AD18">
        <f t="shared" si="2"/>
        <v>52.5</v>
      </c>
      <c r="AF18">
        <v>17</v>
      </c>
    </row>
    <row r="19" spans="3:32" x14ac:dyDescent="0.2">
      <c r="J19" t="s">
        <v>71</v>
      </c>
      <c r="L19" t="s">
        <v>79</v>
      </c>
      <c r="M19">
        <f>AVERAGE(R2:S101)</f>
        <v>53.47</v>
      </c>
      <c r="N19">
        <f>STDEV(R2:S101)</f>
        <v>13.73105272895075</v>
      </c>
      <c r="O19">
        <f>STDEV(T2:T101)</f>
        <v>8.7420440020245316</v>
      </c>
      <c r="P19">
        <f>CORREL(R2:R101, S2:S101)</f>
        <v>-0.17637271516262498</v>
      </c>
      <c r="Q19">
        <v>18</v>
      </c>
      <c r="R19">
        <v>67</v>
      </c>
      <c r="S19">
        <v>59</v>
      </c>
      <c r="T19">
        <f t="shared" si="0"/>
        <v>63</v>
      </c>
      <c r="V19">
        <v>18</v>
      </c>
      <c r="W19">
        <v>55</v>
      </c>
      <c r="X19">
        <v>55</v>
      </c>
      <c r="Y19">
        <f t="shared" si="1"/>
        <v>55</v>
      </c>
      <c r="AA19">
        <v>18</v>
      </c>
      <c r="AB19">
        <v>68</v>
      </c>
      <c r="AC19">
        <v>61</v>
      </c>
      <c r="AD19">
        <f t="shared" si="2"/>
        <v>64.5</v>
      </c>
      <c r="AF19">
        <v>18</v>
      </c>
    </row>
    <row r="20" spans="3:32" x14ac:dyDescent="0.2">
      <c r="E20" t="s">
        <v>22</v>
      </c>
      <c r="J20" t="s">
        <v>72</v>
      </c>
      <c r="L20" t="s">
        <v>73</v>
      </c>
      <c r="M20">
        <f>AVERAGE(W2:X101)</f>
        <v>50.835000000000001</v>
      </c>
      <c r="N20">
        <f>STDEV(W2:X101)</f>
        <v>13.646203477404756</v>
      </c>
      <c r="O20">
        <f>STDEV(Y2:Y101)</f>
        <v>8.5141163233583281</v>
      </c>
      <c r="Q20">
        <v>19</v>
      </c>
      <c r="R20">
        <v>58</v>
      </c>
      <c r="S20">
        <v>16</v>
      </c>
      <c r="T20">
        <f t="shared" si="0"/>
        <v>37</v>
      </c>
      <c r="V20">
        <v>19</v>
      </c>
      <c r="W20">
        <v>56</v>
      </c>
      <c r="X20">
        <v>39</v>
      </c>
      <c r="Y20">
        <f t="shared" si="1"/>
        <v>47.5</v>
      </c>
      <c r="AA20">
        <v>19</v>
      </c>
      <c r="AB20">
        <v>58</v>
      </c>
      <c r="AC20">
        <v>61</v>
      </c>
      <c r="AD20">
        <f t="shared" si="2"/>
        <v>59.5</v>
      </c>
      <c r="AF20">
        <v>19</v>
      </c>
    </row>
    <row r="21" spans="3:32" x14ac:dyDescent="0.2">
      <c r="J21" t="s">
        <v>73</v>
      </c>
      <c r="L21" t="s">
        <v>69</v>
      </c>
      <c r="M21">
        <f>AVERAGE(AB2:AC101)</f>
        <v>53.225000000000001</v>
      </c>
      <c r="N21">
        <f>STDEV(AB2:AC101)</f>
        <v>12.582366819238317</v>
      </c>
      <c r="O21">
        <f>STDEV(AD2:AD101)</f>
        <v>7.8090775331784172</v>
      </c>
      <c r="Q21">
        <v>20</v>
      </c>
      <c r="R21">
        <v>68</v>
      </c>
      <c r="S21">
        <v>45</v>
      </c>
      <c r="T21">
        <f t="shared" si="0"/>
        <v>56.5</v>
      </c>
      <c r="V21">
        <v>20</v>
      </c>
      <c r="W21">
        <v>50</v>
      </c>
      <c r="X21">
        <v>58</v>
      </c>
      <c r="Y21">
        <f t="shared" si="1"/>
        <v>54</v>
      </c>
      <c r="AA21">
        <v>20</v>
      </c>
      <c r="AB21">
        <v>47</v>
      </c>
      <c r="AC21">
        <v>54</v>
      </c>
      <c r="AD21">
        <f t="shared" si="2"/>
        <v>50.5</v>
      </c>
      <c r="AF21">
        <v>20</v>
      </c>
    </row>
    <row r="22" spans="3:32" x14ac:dyDescent="0.2">
      <c r="J22" t="s">
        <v>74</v>
      </c>
      <c r="Q22">
        <v>21</v>
      </c>
      <c r="R22">
        <v>50</v>
      </c>
      <c r="S22">
        <v>73</v>
      </c>
      <c r="T22">
        <f t="shared" si="0"/>
        <v>61.5</v>
      </c>
      <c r="V22">
        <v>21</v>
      </c>
      <c r="W22">
        <v>55</v>
      </c>
      <c r="X22">
        <v>58</v>
      </c>
      <c r="Y22">
        <f t="shared" si="1"/>
        <v>56.5</v>
      </c>
      <c r="AA22">
        <v>21</v>
      </c>
      <c r="AB22">
        <v>68</v>
      </c>
      <c r="AC22">
        <v>49</v>
      </c>
      <c r="AD22">
        <f t="shared" si="2"/>
        <v>58.5</v>
      </c>
      <c r="AF22">
        <v>21</v>
      </c>
    </row>
    <row r="23" spans="3:32" x14ac:dyDescent="0.2">
      <c r="J23" t="s">
        <v>75</v>
      </c>
      <c r="M23">
        <f>M19/M20</f>
        <v>1.0518343660863578</v>
      </c>
      <c r="Q23">
        <v>22</v>
      </c>
      <c r="R23">
        <v>37</v>
      </c>
      <c r="S23">
        <v>58</v>
      </c>
      <c r="T23">
        <f t="shared" si="0"/>
        <v>47.5</v>
      </c>
      <c r="V23">
        <v>22</v>
      </c>
      <c r="W23">
        <v>66</v>
      </c>
      <c r="X23">
        <v>26</v>
      </c>
      <c r="Y23">
        <f t="shared" si="1"/>
        <v>46</v>
      </c>
      <c r="AA23">
        <v>22</v>
      </c>
      <c r="AB23">
        <v>68</v>
      </c>
      <c r="AC23">
        <v>76</v>
      </c>
      <c r="AD23">
        <f t="shared" si="2"/>
        <v>72</v>
      </c>
      <c r="AF23">
        <v>22</v>
      </c>
    </row>
    <row r="24" spans="3:32" x14ac:dyDescent="0.2">
      <c r="Q24">
        <v>23</v>
      </c>
      <c r="R24">
        <v>23</v>
      </c>
      <c r="S24">
        <v>66</v>
      </c>
      <c r="T24">
        <f t="shared" si="0"/>
        <v>44.5</v>
      </c>
      <c r="V24">
        <v>23</v>
      </c>
      <c r="W24">
        <v>51</v>
      </c>
      <c r="X24">
        <v>47</v>
      </c>
      <c r="Y24">
        <f t="shared" si="1"/>
        <v>49</v>
      </c>
      <c r="AA24">
        <v>23</v>
      </c>
      <c r="AB24">
        <v>52</v>
      </c>
      <c r="AC24">
        <v>62</v>
      </c>
      <c r="AD24">
        <f t="shared" si="2"/>
        <v>57</v>
      </c>
      <c r="AF24">
        <v>23</v>
      </c>
    </row>
    <row r="25" spans="3:32" x14ac:dyDescent="0.2">
      <c r="Q25">
        <v>24</v>
      </c>
      <c r="R25">
        <v>60</v>
      </c>
      <c r="S25">
        <v>47</v>
      </c>
      <c r="T25">
        <f t="shared" si="0"/>
        <v>53.5</v>
      </c>
      <c r="V25">
        <v>24</v>
      </c>
      <c r="W25">
        <v>45</v>
      </c>
      <c r="X25">
        <v>59</v>
      </c>
      <c r="Y25">
        <f t="shared" si="1"/>
        <v>52</v>
      </c>
      <c r="AA25">
        <v>24</v>
      </c>
      <c r="AB25">
        <v>49</v>
      </c>
      <c r="AC25">
        <v>54</v>
      </c>
      <c r="AD25">
        <f t="shared" si="2"/>
        <v>51.5</v>
      </c>
      <c r="AF25">
        <v>24</v>
      </c>
    </row>
    <row r="26" spans="3:32" x14ac:dyDescent="0.2">
      <c r="Q26">
        <v>25</v>
      </c>
      <c r="R26">
        <v>65</v>
      </c>
      <c r="S26">
        <v>43</v>
      </c>
      <c r="T26">
        <f t="shared" si="0"/>
        <v>54</v>
      </c>
      <c r="V26">
        <v>25</v>
      </c>
      <c r="W26">
        <v>58</v>
      </c>
      <c r="X26">
        <v>33</v>
      </c>
      <c r="Y26">
        <f t="shared" si="1"/>
        <v>45.5</v>
      </c>
      <c r="AA26">
        <v>25</v>
      </c>
      <c r="AB26">
        <v>49</v>
      </c>
      <c r="AC26">
        <v>46</v>
      </c>
      <c r="AD26">
        <f t="shared" si="2"/>
        <v>47.5</v>
      </c>
      <c r="AF26">
        <v>25</v>
      </c>
    </row>
    <row r="27" spans="3:32" x14ac:dyDescent="0.2">
      <c r="Q27">
        <v>26</v>
      </c>
      <c r="R27">
        <v>80</v>
      </c>
      <c r="S27">
        <v>58</v>
      </c>
      <c r="T27">
        <f t="shared" si="0"/>
        <v>69</v>
      </c>
      <c r="V27">
        <v>26</v>
      </c>
      <c r="W27">
        <v>51</v>
      </c>
      <c r="X27">
        <v>44</v>
      </c>
      <c r="Y27">
        <f t="shared" si="1"/>
        <v>47.5</v>
      </c>
      <c r="AA27">
        <v>26</v>
      </c>
      <c r="AB27">
        <v>54</v>
      </c>
      <c r="AC27">
        <v>31</v>
      </c>
      <c r="AD27">
        <f t="shared" si="2"/>
        <v>42.5</v>
      </c>
      <c r="AF27">
        <v>26</v>
      </c>
    </row>
    <row r="28" spans="3:32" x14ac:dyDescent="0.2">
      <c r="Q28">
        <v>27</v>
      </c>
      <c r="R28">
        <v>41</v>
      </c>
      <c r="S28">
        <v>46</v>
      </c>
      <c r="T28">
        <f t="shared" si="0"/>
        <v>43.5</v>
      </c>
      <c r="V28">
        <v>27</v>
      </c>
      <c r="W28">
        <v>61</v>
      </c>
      <c r="X28">
        <v>47</v>
      </c>
      <c r="Y28">
        <f t="shared" si="1"/>
        <v>54</v>
      </c>
      <c r="AA28">
        <v>27</v>
      </c>
      <c r="AB28">
        <v>65</v>
      </c>
      <c r="AC28">
        <v>62</v>
      </c>
      <c r="AD28">
        <f t="shared" si="2"/>
        <v>63.5</v>
      </c>
      <c r="AF28">
        <v>27</v>
      </c>
    </row>
    <row r="29" spans="3:32" x14ac:dyDescent="0.2">
      <c r="Q29">
        <v>28</v>
      </c>
      <c r="R29">
        <v>53</v>
      </c>
      <c r="S29">
        <v>65</v>
      </c>
      <c r="T29">
        <f t="shared" si="0"/>
        <v>59</v>
      </c>
      <c r="V29">
        <v>28</v>
      </c>
      <c r="W29">
        <v>55</v>
      </c>
      <c r="X29">
        <v>52</v>
      </c>
      <c r="Y29">
        <f t="shared" si="1"/>
        <v>53.5</v>
      </c>
      <c r="AA29">
        <v>28</v>
      </c>
      <c r="AB29">
        <v>55</v>
      </c>
      <c r="AC29">
        <v>70</v>
      </c>
      <c r="AD29">
        <f t="shared" si="2"/>
        <v>62.5</v>
      </c>
      <c r="AF29">
        <v>28</v>
      </c>
    </row>
    <row r="30" spans="3:32" x14ac:dyDescent="0.2">
      <c r="Q30">
        <v>29</v>
      </c>
      <c r="R30">
        <v>45</v>
      </c>
      <c r="S30">
        <v>41</v>
      </c>
      <c r="T30">
        <f t="shared" si="0"/>
        <v>43</v>
      </c>
      <c r="V30">
        <v>29</v>
      </c>
      <c r="W30">
        <v>72</v>
      </c>
      <c r="X30">
        <v>45</v>
      </c>
      <c r="Y30">
        <f t="shared" si="1"/>
        <v>58.5</v>
      </c>
      <c r="AA30">
        <v>29</v>
      </c>
      <c r="AB30">
        <v>33</v>
      </c>
      <c r="AC30">
        <v>73</v>
      </c>
      <c r="AD30">
        <f t="shared" si="2"/>
        <v>53</v>
      </c>
      <c r="AF30">
        <v>29</v>
      </c>
    </row>
    <row r="31" spans="3:32" x14ac:dyDescent="0.2">
      <c r="Q31">
        <v>30</v>
      </c>
      <c r="R31">
        <v>58</v>
      </c>
      <c r="S31">
        <v>55</v>
      </c>
      <c r="T31">
        <f t="shared" si="0"/>
        <v>56.5</v>
      </c>
      <c r="V31">
        <v>30</v>
      </c>
      <c r="W31">
        <v>50</v>
      </c>
      <c r="X31">
        <v>64</v>
      </c>
      <c r="Y31">
        <f t="shared" si="1"/>
        <v>57</v>
      </c>
      <c r="AA31">
        <v>30</v>
      </c>
      <c r="AB31">
        <v>44</v>
      </c>
      <c r="AC31">
        <v>44</v>
      </c>
      <c r="AD31">
        <f t="shared" si="2"/>
        <v>44</v>
      </c>
      <c r="AF31">
        <v>30</v>
      </c>
    </row>
    <row r="32" spans="3:32" x14ac:dyDescent="0.2">
      <c r="Q32">
        <v>31</v>
      </c>
      <c r="R32">
        <v>60</v>
      </c>
      <c r="S32">
        <v>57</v>
      </c>
      <c r="T32">
        <f t="shared" si="0"/>
        <v>58.5</v>
      </c>
      <c r="V32">
        <v>31</v>
      </c>
      <c r="W32">
        <v>76</v>
      </c>
      <c r="X32">
        <v>21</v>
      </c>
      <c r="Y32">
        <f t="shared" si="1"/>
        <v>48.5</v>
      </c>
      <c r="AA32">
        <v>31</v>
      </c>
      <c r="AB32">
        <v>44</v>
      </c>
      <c r="AC32">
        <v>40</v>
      </c>
      <c r="AD32">
        <f t="shared" si="2"/>
        <v>42</v>
      </c>
      <c r="AF32">
        <v>31</v>
      </c>
    </row>
    <row r="33" spans="17:32" x14ac:dyDescent="0.2">
      <c r="Q33">
        <v>32</v>
      </c>
      <c r="R33">
        <v>51</v>
      </c>
      <c r="S33">
        <v>55</v>
      </c>
      <c r="T33">
        <f t="shared" si="0"/>
        <v>53</v>
      </c>
      <c r="V33">
        <v>32</v>
      </c>
      <c r="W33">
        <v>34</v>
      </c>
      <c r="X33">
        <v>48</v>
      </c>
      <c r="Y33">
        <f t="shared" si="1"/>
        <v>41</v>
      </c>
      <c r="AA33">
        <v>32</v>
      </c>
      <c r="AB33">
        <v>33</v>
      </c>
      <c r="AC33">
        <v>65</v>
      </c>
      <c r="AD33">
        <f t="shared" si="2"/>
        <v>49</v>
      </c>
      <c r="AF33">
        <v>32</v>
      </c>
    </row>
    <row r="34" spans="17:32" x14ac:dyDescent="0.2">
      <c r="Q34">
        <v>33</v>
      </c>
      <c r="R34">
        <v>71</v>
      </c>
      <c r="S34">
        <v>42</v>
      </c>
      <c r="T34">
        <f t="shared" si="0"/>
        <v>56.5</v>
      </c>
      <c r="V34">
        <v>33</v>
      </c>
      <c r="W34">
        <v>24</v>
      </c>
      <c r="X34">
        <v>38</v>
      </c>
      <c r="Y34">
        <f t="shared" si="1"/>
        <v>31</v>
      </c>
      <c r="AA34">
        <v>33</v>
      </c>
      <c r="AB34">
        <v>46</v>
      </c>
      <c r="AC34">
        <v>52</v>
      </c>
      <c r="AD34">
        <f t="shared" si="2"/>
        <v>49</v>
      </c>
      <c r="AF34">
        <v>33</v>
      </c>
    </row>
    <row r="35" spans="17:32" x14ac:dyDescent="0.2">
      <c r="Q35">
        <v>34</v>
      </c>
      <c r="R35">
        <v>52</v>
      </c>
      <c r="S35">
        <v>59</v>
      </c>
      <c r="T35">
        <f t="shared" si="0"/>
        <v>55.5</v>
      </c>
      <c r="V35">
        <v>34</v>
      </c>
      <c r="W35">
        <v>34</v>
      </c>
      <c r="X35">
        <v>37</v>
      </c>
      <c r="Y35">
        <f t="shared" si="1"/>
        <v>35.5</v>
      </c>
      <c r="AA35">
        <v>34</v>
      </c>
      <c r="AB35">
        <v>65</v>
      </c>
      <c r="AC35">
        <v>30</v>
      </c>
      <c r="AD35">
        <f t="shared" si="2"/>
        <v>47.5</v>
      </c>
      <c r="AF35">
        <v>34</v>
      </c>
    </row>
    <row r="36" spans="17:32" x14ac:dyDescent="0.2">
      <c r="Q36">
        <v>35</v>
      </c>
      <c r="R36">
        <v>59</v>
      </c>
      <c r="S36">
        <v>59</v>
      </c>
      <c r="T36">
        <f t="shared" si="0"/>
        <v>59</v>
      </c>
      <c r="V36">
        <v>35</v>
      </c>
      <c r="W36">
        <v>65</v>
      </c>
      <c r="X36">
        <v>41</v>
      </c>
      <c r="Y36">
        <f t="shared" si="1"/>
        <v>53</v>
      </c>
      <c r="AA36">
        <v>35</v>
      </c>
      <c r="AB36">
        <v>27</v>
      </c>
      <c r="AC36">
        <v>64</v>
      </c>
      <c r="AD36">
        <f t="shared" si="2"/>
        <v>45.5</v>
      </c>
      <c r="AF36">
        <v>35</v>
      </c>
    </row>
    <row r="37" spans="17:32" x14ac:dyDescent="0.2">
      <c r="Q37">
        <v>36</v>
      </c>
      <c r="R37">
        <v>40</v>
      </c>
      <c r="S37">
        <v>66</v>
      </c>
      <c r="T37">
        <f t="shared" si="0"/>
        <v>53</v>
      </c>
      <c r="V37">
        <v>36</v>
      </c>
      <c r="W37">
        <v>69</v>
      </c>
      <c r="X37">
        <v>32</v>
      </c>
      <c r="Y37">
        <f t="shared" si="1"/>
        <v>50.5</v>
      </c>
      <c r="AA37">
        <v>36</v>
      </c>
      <c r="AB37">
        <v>43</v>
      </c>
      <c r="AC37">
        <v>44</v>
      </c>
      <c r="AD37">
        <f t="shared" si="2"/>
        <v>43.5</v>
      </c>
      <c r="AF37">
        <v>36</v>
      </c>
    </row>
    <row r="38" spans="17:32" x14ac:dyDescent="0.2">
      <c r="Q38">
        <v>37</v>
      </c>
      <c r="R38">
        <v>63</v>
      </c>
      <c r="S38">
        <v>63</v>
      </c>
      <c r="T38">
        <f t="shared" si="0"/>
        <v>63</v>
      </c>
      <c r="V38">
        <v>37</v>
      </c>
      <c r="W38">
        <v>40</v>
      </c>
      <c r="X38">
        <v>37</v>
      </c>
      <c r="Y38">
        <f t="shared" si="1"/>
        <v>38.5</v>
      </c>
      <c r="AA38">
        <v>37</v>
      </c>
      <c r="AB38">
        <v>46</v>
      </c>
      <c r="AC38">
        <v>66</v>
      </c>
      <c r="AD38">
        <f t="shared" si="2"/>
        <v>56</v>
      </c>
      <c r="AF38">
        <v>37</v>
      </c>
    </row>
    <row r="39" spans="17:32" x14ac:dyDescent="0.2">
      <c r="Q39">
        <v>38</v>
      </c>
      <c r="R39">
        <v>57</v>
      </c>
      <c r="S39">
        <v>39</v>
      </c>
      <c r="T39">
        <f t="shared" si="0"/>
        <v>48</v>
      </c>
      <c r="V39">
        <v>38</v>
      </c>
      <c r="W39">
        <v>86</v>
      </c>
      <c r="X39">
        <v>65</v>
      </c>
      <c r="Y39">
        <f t="shared" si="1"/>
        <v>75.5</v>
      </c>
      <c r="AA39">
        <v>38</v>
      </c>
      <c r="AB39">
        <v>68</v>
      </c>
      <c r="AC39">
        <v>61</v>
      </c>
      <c r="AD39">
        <f t="shared" si="2"/>
        <v>64.5</v>
      </c>
      <c r="AF39">
        <v>38</v>
      </c>
    </row>
    <row r="40" spans="17:32" x14ac:dyDescent="0.2">
      <c r="Q40">
        <v>39</v>
      </c>
      <c r="R40">
        <v>69</v>
      </c>
      <c r="S40">
        <v>66</v>
      </c>
      <c r="T40">
        <f t="shared" si="0"/>
        <v>67.5</v>
      </c>
      <c r="V40">
        <v>39</v>
      </c>
      <c r="W40">
        <v>34</v>
      </c>
      <c r="X40">
        <v>61</v>
      </c>
      <c r="Y40">
        <f t="shared" si="1"/>
        <v>47.5</v>
      </c>
      <c r="AA40">
        <v>39</v>
      </c>
      <c r="AB40">
        <v>83</v>
      </c>
      <c r="AC40">
        <v>31</v>
      </c>
      <c r="AD40">
        <f t="shared" si="2"/>
        <v>57</v>
      </c>
      <c r="AF40">
        <v>39</v>
      </c>
    </row>
    <row r="41" spans="17:32" x14ac:dyDescent="0.2">
      <c r="Q41">
        <v>40</v>
      </c>
      <c r="R41">
        <v>62</v>
      </c>
      <c r="S41">
        <v>24</v>
      </c>
      <c r="T41">
        <f t="shared" si="0"/>
        <v>43</v>
      </c>
      <c r="V41">
        <v>40</v>
      </c>
      <c r="W41">
        <v>46</v>
      </c>
      <c r="X41">
        <v>43</v>
      </c>
      <c r="Y41">
        <f t="shared" si="1"/>
        <v>44.5</v>
      </c>
      <c r="AA41">
        <v>40</v>
      </c>
      <c r="AB41">
        <v>55</v>
      </c>
      <c r="AC41">
        <v>33</v>
      </c>
      <c r="AD41">
        <f t="shared" si="2"/>
        <v>44</v>
      </c>
      <c r="AF41">
        <v>40</v>
      </c>
    </row>
    <row r="42" spans="17:32" x14ac:dyDescent="0.2">
      <c r="Q42">
        <v>41</v>
      </c>
      <c r="R42">
        <v>40</v>
      </c>
      <c r="S42">
        <v>47</v>
      </c>
      <c r="T42">
        <f t="shared" si="0"/>
        <v>43.5</v>
      </c>
      <c r="V42">
        <v>41</v>
      </c>
      <c r="W42">
        <v>42</v>
      </c>
      <c r="X42">
        <v>53</v>
      </c>
      <c r="Y42">
        <f t="shared" si="1"/>
        <v>47.5</v>
      </c>
      <c r="AA42">
        <v>41</v>
      </c>
      <c r="AB42">
        <v>77</v>
      </c>
      <c r="AC42">
        <v>35</v>
      </c>
      <c r="AD42">
        <f t="shared" si="2"/>
        <v>56</v>
      </c>
      <c r="AF42">
        <v>41</v>
      </c>
    </row>
    <row r="43" spans="17:32" x14ac:dyDescent="0.2">
      <c r="Q43">
        <v>42</v>
      </c>
      <c r="R43">
        <v>55</v>
      </c>
      <c r="S43">
        <v>55</v>
      </c>
      <c r="T43">
        <f t="shared" si="0"/>
        <v>55</v>
      </c>
      <c r="V43">
        <v>42</v>
      </c>
      <c r="W43">
        <v>48</v>
      </c>
      <c r="X43">
        <v>45</v>
      </c>
      <c r="Y43">
        <f t="shared" si="1"/>
        <v>46.5</v>
      </c>
      <c r="AA43">
        <v>42</v>
      </c>
      <c r="AB43">
        <v>62</v>
      </c>
      <c r="AC43">
        <v>59</v>
      </c>
      <c r="AD43">
        <f t="shared" si="2"/>
        <v>60.5</v>
      </c>
      <c r="AF43">
        <v>42</v>
      </c>
    </row>
    <row r="44" spans="17:32" x14ac:dyDescent="0.2">
      <c r="Q44">
        <v>43</v>
      </c>
      <c r="R44">
        <v>56</v>
      </c>
      <c r="S44">
        <v>48</v>
      </c>
      <c r="T44">
        <f t="shared" si="0"/>
        <v>52</v>
      </c>
      <c r="V44">
        <v>43</v>
      </c>
      <c r="W44">
        <v>58</v>
      </c>
      <c r="X44">
        <v>33</v>
      </c>
      <c r="Y44">
        <f t="shared" si="1"/>
        <v>45.5</v>
      </c>
      <c r="AA44">
        <v>43</v>
      </c>
      <c r="AB44">
        <v>50</v>
      </c>
      <c r="AC44">
        <v>44</v>
      </c>
      <c r="AD44">
        <f t="shared" si="2"/>
        <v>47</v>
      </c>
      <c r="AF44">
        <v>43</v>
      </c>
    </row>
    <row r="45" spans="17:32" x14ac:dyDescent="0.2">
      <c r="Q45">
        <v>44</v>
      </c>
      <c r="R45">
        <v>56</v>
      </c>
      <c r="S45">
        <v>67</v>
      </c>
      <c r="T45">
        <f t="shared" si="0"/>
        <v>61.5</v>
      </c>
      <c r="V45">
        <v>44</v>
      </c>
      <c r="W45">
        <v>58</v>
      </c>
      <c r="X45">
        <v>19</v>
      </c>
      <c r="Y45">
        <f t="shared" si="1"/>
        <v>38.5</v>
      </c>
      <c r="AA45">
        <v>44</v>
      </c>
      <c r="AB45">
        <v>52</v>
      </c>
      <c r="AC45">
        <v>57</v>
      </c>
      <c r="AD45">
        <f t="shared" si="2"/>
        <v>54.5</v>
      </c>
      <c r="AF45">
        <v>44</v>
      </c>
    </row>
    <row r="46" spans="17:32" x14ac:dyDescent="0.2">
      <c r="Q46">
        <v>45</v>
      </c>
      <c r="R46">
        <v>38</v>
      </c>
      <c r="S46">
        <v>58</v>
      </c>
      <c r="T46">
        <f t="shared" si="0"/>
        <v>48</v>
      </c>
      <c r="V46">
        <v>45</v>
      </c>
      <c r="W46">
        <v>27</v>
      </c>
      <c r="X46">
        <v>64</v>
      </c>
      <c r="Y46">
        <f t="shared" si="1"/>
        <v>45.5</v>
      </c>
      <c r="AA46">
        <v>45</v>
      </c>
      <c r="AB46">
        <v>62</v>
      </c>
      <c r="AC46">
        <v>62</v>
      </c>
      <c r="AD46">
        <f t="shared" si="2"/>
        <v>62</v>
      </c>
      <c r="AF46">
        <v>45</v>
      </c>
    </row>
    <row r="47" spans="17:32" x14ac:dyDescent="0.2">
      <c r="Q47">
        <v>46</v>
      </c>
      <c r="R47">
        <v>62</v>
      </c>
      <c r="S47">
        <v>69</v>
      </c>
      <c r="T47">
        <f t="shared" si="0"/>
        <v>65.5</v>
      </c>
      <c r="V47">
        <v>46</v>
      </c>
      <c r="W47">
        <v>55</v>
      </c>
      <c r="X47">
        <v>42</v>
      </c>
      <c r="Y47">
        <f t="shared" si="1"/>
        <v>48.5</v>
      </c>
      <c r="AA47">
        <v>46</v>
      </c>
      <c r="AB47">
        <v>58</v>
      </c>
      <c r="AC47">
        <v>62</v>
      </c>
      <c r="AD47">
        <f t="shared" si="2"/>
        <v>60</v>
      </c>
      <c r="AF47">
        <v>46</v>
      </c>
    </row>
    <row r="48" spans="17:32" x14ac:dyDescent="0.2">
      <c r="Q48">
        <v>47</v>
      </c>
      <c r="R48">
        <v>47</v>
      </c>
      <c r="S48">
        <v>23</v>
      </c>
      <c r="T48">
        <f t="shared" si="0"/>
        <v>35</v>
      </c>
      <c r="V48">
        <v>47</v>
      </c>
      <c r="W48">
        <v>57</v>
      </c>
      <c r="X48">
        <v>57</v>
      </c>
      <c r="Y48">
        <f t="shared" si="1"/>
        <v>57</v>
      </c>
      <c r="AA48">
        <v>47</v>
      </c>
      <c r="AB48">
        <v>44</v>
      </c>
      <c r="AC48">
        <v>47</v>
      </c>
      <c r="AD48">
        <f t="shared" si="2"/>
        <v>45.5</v>
      </c>
      <c r="AF48">
        <v>47</v>
      </c>
    </row>
    <row r="49" spans="17:32" x14ac:dyDescent="0.2">
      <c r="Q49">
        <v>48</v>
      </c>
      <c r="R49">
        <v>62</v>
      </c>
      <c r="S49">
        <v>41</v>
      </c>
      <c r="T49">
        <f t="shared" si="0"/>
        <v>51.5</v>
      </c>
      <c r="V49">
        <v>48</v>
      </c>
      <c r="W49">
        <v>62</v>
      </c>
      <c r="X49">
        <v>43</v>
      </c>
      <c r="Y49">
        <f t="shared" si="1"/>
        <v>52.5</v>
      </c>
      <c r="AA49">
        <v>48</v>
      </c>
      <c r="AB49">
        <v>72</v>
      </c>
      <c r="AC49">
        <v>46</v>
      </c>
      <c r="AD49">
        <f t="shared" si="2"/>
        <v>59</v>
      </c>
      <c r="AF49">
        <v>48</v>
      </c>
    </row>
    <row r="50" spans="17:32" x14ac:dyDescent="0.2">
      <c r="Q50">
        <v>49</v>
      </c>
      <c r="R50">
        <v>45</v>
      </c>
      <c r="S50">
        <v>45</v>
      </c>
      <c r="T50">
        <f t="shared" si="0"/>
        <v>45</v>
      </c>
      <c r="V50">
        <v>49</v>
      </c>
      <c r="W50">
        <v>50</v>
      </c>
      <c r="X50">
        <v>34</v>
      </c>
      <c r="Y50">
        <f t="shared" si="1"/>
        <v>42</v>
      </c>
      <c r="AA50">
        <v>49</v>
      </c>
      <c r="AB50">
        <v>55</v>
      </c>
      <c r="AC50">
        <v>69</v>
      </c>
      <c r="AD50">
        <f t="shared" si="2"/>
        <v>62</v>
      </c>
      <c r="AF50">
        <v>49</v>
      </c>
    </row>
    <row r="51" spans="17:32" x14ac:dyDescent="0.2">
      <c r="Q51">
        <v>50</v>
      </c>
      <c r="R51">
        <v>17</v>
      </c>
      <c r="S51">
        <v>89</v>
      </c>
      <c r="T51">
        <f t="shared" si="0"/>
        <v>53</v>
      </c>
      <c r="V51">
        <v>50</v>
      </c>
      <c r="W51">
        <v>55</v>
      </c>
      <c r="X51">
        <v>27</v>
      </c>
      <c r="Y51">
        <f t="shared" si="1"/>
        <v>41</v>
      </c>
      <c r="AA51">
        <v>50</v>
      </c>
      <c r="AB51">
        <v>61</v>
      </c>
      <c r="AC51">
        <v>33</v>
      </c>
      <c r="AD51">
        <f t="shared" si="2"/>
        <v>47</v>
      </c>
      <c r="AF51">
        <v>50</v>
      </c>
    </row>
    <row r="52" spans="17:32" x14ac:dyDescent="0.2">
      <c r="Q52">
        <v>51</v>
      </c>
      <c r="R52">
        <v>59</v>
      </c>
      <c r="S52">
        <v>56</v>
      </c>
      <c r="T52">
        <f t="shared" si="0"/>
        <v>57.5</v>
      </c>
      <c r="V52">
        <v>51</v>
      </c>
      <c r="W52">
        <v>63</v>
      </c>
      <c r="X52">
        <v>46</v>
      </c>
      <c r="Y52">
        <f t="shared" si="1"/>
        <v>54.5</v>
      </c>
      <c r="AA52">
        <v>51</v>
      </c>
      <c r="AB52">
        <v>35</v>
      </c>
      <c r="AC52">
        <v>61</v>
      </c>
      <c r="AD52">
        <f t="shared" si="2"/>
        <v>48</v>
      </c>
      <c r="AF52">
        <v>51</v>
      </c>
    </row>
    <row r="53" spans="17:32" x14ac:dyDescent="0.2">
      <c r="Q53">
        <v>52</v>
      </c>
      <c r="R53">
        <v>61</v>
      </c>
      <c r="S53">
        <v>58</v>
      </c>
      <c r="T53">
        <f t="shared" si="0"/>
        <v>59.5</v>
      </c>
      <c r="V53">
        <v>52</v>
      </c>
      <c r="W53">
        <v>62</v>
      </c>
      <c r="X53">
        <v>59</v>
      </c>
      <c r="Y53">
        <f t="shared" si="1"/>
        <v>60.5</v>
      </c>
      <c r="AA53">
        <v>52</v>
      </c>
      <c r="AB53">
        <v>55</v>
      </c>
      <c r="AC53">
        <v>27</v>
      </c>
      <c r="AD53">
        <f t="shared" si="2"/>
        <v>41</v>
      </c>
      <c r="AF53">
        <v>52</v>
      </c>
    </row>
    <row r="54" spans="17:32" x14ac:dyDescent="0.2">
      <c r="Q54">
        <v>53</v>
      </c>
      <c r="R54">
        <v>68</v>
      </c>
      <c r="S54">
        <v>45</v>
      </c>
      <c r="T54">
        <f t="shared" si="0"/>
        <v>56.5</v>
      </c>
      <c r="V54">
        <v>53</v>
      </c>
      <c r="W54">
        <v>24</v>
      </c>
      <c r="X54">
        <v>55</v>
      </c>
      <c r="Y54">
        <f t="shared" si="1"/>
        <v>39.5</v>
      </c>
      <c r="AA54">
        <v>53</v>
      </c>
      <c r="AB54">
        <v>51</v>
      </c>
      <c r="AC54">
        <v>51</v>
      </c>
      <c r="AD54">
        <f t="shared" si="2"/>
        <v>51</v>
      </c>
      <c r="AF54">
        <v>53</v>
      </c>
    </row>
    <row r="55" spans="17:32" x14ac:dyDescent="0.2">
      <c r="Q55">
        <v>54</v>
      </c>
      <c r="R55">
        <v>48</v>
      </c>
      <c r="S55">
        <v>42</v>
      </c>
      <c r="T55">
        <f t="shared" si="0"/>
        <v>45</v>
      </c>
      <c r="V55">
        <v>54</v>
      </c>
      <c r="W55">
        <v>54</v>
      </c>
      <c r="X55">
        <v>14</v>
      </c>
      <c r="Y55">
        <f t="shared" si="1"/>
        <v>34</v>
      </c>
      <c r="AA55">
        <v>54</v>
      </c>
      <c r="AB55">
        <v>58</v>
      </c>
      <c r="AC55">
        <v>55</v>
      </c>
      <c r="AD55">
        <f t="shared" si="2"/>
        <v>56.5</v>
      </c>
      <c r="AF55">
        <v>54</v>
      </c>
    </row>
    <row r="56" spans="17:32" x14ac:dyDescent="0.2">
      <c r="Q56">
        <v>55</v>
      </c>
      <c r="R56">
        <v>62</v>
      </c>
      <c r="S56">
        <v>34</v>
      </c>
      <c r="T56">
        <f t="shared" si="0"/>
        <v>48</v>
      </c>
      <c r="V56">
        <v>55</v>
      </c>
      <c r="W56">
        <v>66</v>
      </c>
      <c r="X56">
        <v>52</v>
      </c>
      <c r="Y56">
        <f t="shared" si="1"/>
        <v>59</v>
      </c>
      <c r="AA56">
        <v>55</v>
      </c>
      <c r="AB56">
        <v>48</v>
      </c>
      <c r="AC56">
        <v>64</v>
      </c>
      <c r="AD56">
        <f t="shared" si="2"/>
        <v>56</v>
      </c>
      <c r="AF56">
        <v>55</v>
      </c>
    </row>
    <row r="57" spans="17:32" x14ac:dyDescent="0.2">
      <c r="Q57">
        <v>56</v>
      </c>
      <c r="R57">
        <v>59</v>
      </c>
      <c r="S57">
        <v>59</v>
      </c>
      <c r="T57">
        <f t="shared" si="0"/>
        <v>59</v>
      </c>
      <c r="V57">
        <v>56</v>
      </c>
      <c r="W57">
        <v>56</v>
      </c>
      <c r="X57">
        <v>29</v>
      </c>
      <c r="Y57">
        <f t="shared" si="1"/>
        <v>42.5</v>
      </c>
      <c r="AA57">
        <v>56</v>
      </c>
      <c r="AB57">
        <v>47</v>
      </c>
      <c r="AC57">
        <v>75</v>
      </c>
      <c r="AD57">
        <f t="shared" si="2"/>
        <v>61</v>
      </c>
      <c r="AF57">
        <v>56</v>
      </c>
    </row>
    <row r="58" spans="17:32" x14ac:dyDescent="0.2">
      <c r="Q58">
        <v>57</v>
      </c>
      <c r="R58">
        <v>60</v>
      </c>
      <c r="S58">
        <v>48</v>
      </c>
      <c r="T58">
        <f t="shared" si="0"/>
        <v>54</v>
      </c>
      <c r="V58">
        <v>57</v>
      </c>
      <c r="W58">
        <v>46</v>
      </c>
      <c r="X58">
        <v>33</v>
      </c>
      <c r="Y58">
        <f t="shared" si="1"/>
        <v>39.5</v>
      </c>
      <c r="AA58">
        <v>57</v>
      </c>
      <c r="AB58">
        <v>67</v>
      </c>
      <c r="AC58">
        <v>64</v>
      </c>
      <c r="AD58">
        <f t="shared" si="2"/>
        <v>65.5</v>
      </c>
      <c r="AF58">
        <v>57</v>
      </c>
    </row>
    <row r="59" spans="17:32" x14ac:dyDescent="0.2">
      <c r="Q59">
        <v>58</v>
      </c>
      <c r="R59">
        <v>53</v>
      </c>
      <c r="S59">
        <v>32</v>
      </c>
      <c r="T59">
        <f t="shared" si="0"/>
        <v>42.5</v>
      </c>
      <c r="V59">
        <v>58</v>
      </c>
      <c r="W59">
        <v>43</v>
      </c>
      <c r="X59">
        <v>63</v>
      </c>
      <c r="Y59">
        <f t="shared" si="1"/>
        <v>53</v>
      </c>
      <c r="AA59">
        <v>58</v>
      </c>
      <c r="AB59">
        <v>28</v>
      </c>
      <c r="AC59">
        <v>52</v>
      </c>
      <c r="AD59">
        <f t="shared" si="2"/>
        <v>40</v>
      </c>
      <c r="AF59">
        <v>58</v>
      </c>
    </row>
    <row r="60" spans="17:32" x14ac:dyDescent="0.2">
      <c r="Q60">
        <v>59</v>
      </c>
      <c r="R60">
        <v>34</v>
      </c>
      <c r="S60">
        <v>59</v>
      </c>
      <c r="T60">
        <f t="shared" si="0"/>
        <v>46.5</v>
      </c>
      <c r="V60">
        <v>59</v>
      </c>
      <c r="W60">
        <v>63</v>
      </c>
      <c r="X60">
        <v>55</v>
      </c>
      <c r="Y60">
        <f t="shared" si="1"/>
        <v>59</v>
      </c>
      <c r="AA60">
        <v>59</v>
      </c>
      <c r="AB60">
        <v>58</v>
      </c>
      <c r="AC60">
        <v>65</v>
      </c>
      <c r="AD60">
        <f t="shared" si="2"/>
        <v>61.5</v>
      </c>
      <c r="AF60">
        <v>59</v>
      </c>
    </row>
    <row r="61" spans="17:32" x14ac:dyDescent="0.2">
      <c r="Q61">
        <v>60</v>
      </c>
      <c r="R61">
        <v>66</v>
      </c>
      <c r="S61">
        <v>65</v>
      </c>
      <c r="T61">
        <f t="shared" si="0"/>
        <v>65.5</v>
      </c>
      <c r="V61">
        <v>60</v>
      </c>
      <c r="W61">
        <v>63</v>
      </c>
      <c r="X61">
        <v>28</v>
      </c>
      <c r="Y61">
        <f t="shared" si="1"/>
        <v>45.5</v>
      </c>
      <c r="AA61">
        <v>60</v>
      </c>
      <c r="AB61">
        <v>64</v>
      </c>
      <c r="AC61">
        <v>47</v>
      </c>
      <c r="AD61">
        <f t="shared" si="2"/>
        <v>55.5</v>
      </c>
      <c r="AF61">
        <v>60</v>
      </c>
    </row>
    <row r="62" spans="17:32" x14ac:dyDescent="0.2">
      <c r="Q62">
        <v>61</v>
      </c>
      <c r="R62">
        <v>59</v>
      </c>
      <c r="S62">
        <v>89</v>
      </c>
      <c r="T62">
        <f t="shared" si="0"/>
        <v>74</v>
      </c>
      <c r="V62">
        <v>61</v>
      </c>
      <c r="W62">
        <v>55</v>
      </c>
      <c r="X62">
        <v>48</v>
      </c>
      <c r="Y62">
        <f t="shared" si="1"/>
        <v>51.5</v>
      </c>
      <c r="AA62">
        <v>61</v>
      </c>
      <c r="AB62">
        <v>40</v>
      </c>
      <c r="AC62">
        <v>44</v>
      </c>
      <c r="AD62">
        <f t="shared" si="2"/>
        <v>42</v>
      </c>
      <c r="AF62">
        <v>61</v>
      </c>
    </row>
    <row r="63" spans="17:32" x14ac:dyDescent="0.2">
      <c r="Q63">
        <v>62</v>
      </c>
      <c r="R63">
        <v>55</v>
      </c>
      <c r="S63">
        <v>55</v>
      </c>
      <c r="T63">
        <f t="shared" si="0"/>
        <v>55</v>
      </c>
      <c r="V63">
        <v>62</v>
      </c>
      <c r="W63">
        <v>54</v>
      </c>
      <c r="X63">
        <v>54</v>
      </c>
      <c r="Y63">
        <f t="shared" si="1"/>
        <v>54</v>
      </c>
      <c r="AA63">
        <v>62</v>
      </c>
      <c r="AB63">
        <v>71</v>
      </c>
      <c r="AC63">
        <v>40</v>
      </c>
      <c r="AD63">
        <f t="shared" si="2"/>
        <v>55.5</v>
      </c>
      <c r="AF63">
        <v>62</v>
      </c>
    </row>
    <row r="64" spans="17:32" x14ac:dyDescent="0.2">
      <c r="Q64">
        <v>63</v>
      </c>
      <c r="R64">
        <v>58</v>
      </c>
      <c r="S64">
        <v>50</v>
      </c>
      <c r="T64">
        <f t="shared" si="0"/>
        <v>54</v>
      </c>
      <c r="V64">
        <v>63</v>
      </c>
      <c r="W64">
        <v>52</v>
      </c>
      <c r="X64">
        <v>48</v>
      </c>
      <c r="Y64">
        <f t="shared" si="1"/>
        <v>50</v>
      </c>
      <c r="AA64">
        <v>63</v>
      </c>
      <c r="AB64">
        <v>46</v>
      </c>
      <c r="AC64">
        <v>50</v>
      </c>
      <c r="AD64">
        <f t="shared" si="2"/>
        <v>48</v>
      </c>
      <c r="AF64">
        <v>63</v>
      </c>
    </row>
    <row r="65" spans="17:32" x14ac:dyDescent="0.2">
      <c r="Q65">
        <v>64</v>
      </c>
      <c r="R65">
        <v>62</v>
      </c>
      <c r="S65">
        <v>42</v>
      </c>
      <c r="T65">
        <f t="shared" si="0"/>
        <v>52</v>
      </c>
      <c r="V65">
        <v>64</v>
      </c>
      <c r="W65">
        <v>52</v>
      </c>
      <c r="X65">
        <v>52</v>
      </c>
      <c r="Y65">
        <f t="shared" si="1"/>
        <v>52</v>
      </c>
      <c r="AA65">
        <v>64</v>
      </c>
      <c r="AB65">
        <v>44</v>
      </c>
      <c r="AC65">
        <v>65</v>
      </c>
      <c r="AD65">
        <f t="shared" si="2"/>
        <v>54.5</v>
      </c>
      <c r="AF65">
        <v>64</v>
      </c>
    </row>
    <row r="66" spans="17:32" x14ac:dyDescent="0.2">
      <c r="Q66">
        <v>65</v>
      </c>
      <c r="R66">
        <v>57</v>
      </c>
      <c r="S66">
        <v>62</v>
      </c>
      <c r="T66">
        <f t="shared" si="0"/>
        <v>59.5</v>
      </c>
      <c r="V66">
        <v>65</v>
      </c>
      <c r="W66">
        <v>62</v>
      </c>
      <c r="X66">
        <v>43</v>
      </c>
      <c r="Y66">
        <f t="shared" si="1"/>
        <v>52.5</v>
      </c>
      <c r="AA66">
        <v>65</v>
      </c>
      <c r="AB66">
        <v>65</v>
      </c>
      <c r="AC66">
        <v>41</v>
      </c>
      <c r="AD66">
        <f t="shared" si="2"/>
        <v>53</v>
      </c>
      <c r="AF66">
        <v>65</v>
      </c>
    </row>
    <row r="67" spans="17:32" x14ac:dyDescent="0.2">
      <c r="Q67">
        <v>66</v>
      </c>
      <c r="R67">
        <v>45</v>
      </c>
      <c r="S67">
        <v>55</v>
      </c>
      <c r="T67">
        <f t="shared" ref="T67:T101" si="3">IF(R67+S67 &gt; 0, (R67+S67)/2, "")</f>
        <v>50</v>
      </c>
      <c r="V67">
        <v>66</v>
      </c>
      <c r="W67">
        <v>45</v>
      </c>
      <c r="X67">
        <v>48</v>
      </c>
      <c r="Y67">
        <f t="shared" ref="Y67:Y101" si="4">IF(W67+X67 &gt; 0, (W67+X67)/2, "")</f>
        <v>46.5</v>
      </c>
      <c r="AA67">
        <v>66</v>
      </c>
      <c r="AB67">
        <v>84</v>
      </c>
      <c r="AC67">
        <v>38</v>
      </c>
      <c r="AD67">
        <f t="shared" ref="AD67:AD101" si="5">IF(AB67+AC67 &gt; 0, (AB67+AC67)/2, "")</f>
        <v>61</v>
      </c>
      <c r="AF67">
        <v>66</v>
      </c>
    </row>
    <row r="68" spans="17:32" x14ac:dyDescent="0.2">
      <c r="Q68">
        <v>67</v>
      </c>
      <c r="R68">
        <v>61</v>
      </c>
      <c r="S68">
        <v>61</v>
      </c>
      <c r="T68">
        <f t="shared" si="3"/>
        <v>61</v>
      </c>
      <c r="V68">
        <v>67</v>
      </c>
      <c r="W68">
        <v>62</v>
      </c>
      <c r="X68">
        <v>65</v>
      </c>
      <c r="Y68">
        <f t="shared" si="4"/>
        <v>63.5</v>
      </c>
      <c r="AA68">
        <v>67</v>
      </c>
      <c r="AB68">
        <v>58</v>
      </c>
      <c r="AC68">
        <v>52</v>
      </c>
      <c r="AD68">
        <f t="shared" si="5"/>
        <v>55</v>
      </c>
      <c r="AF68">
        <v>67</v>
      </c>
    </row>
    <row r="69" spans="17:32" x14ac:dyDescent="0.2">
      <c r="Q69">
        <v>68</v>
      </c>
      <c r="R69">
        <v>58</v>
      </c>
      <c r="S69">
        <v>58</v>
      </c>
      <c r="T69">
        <f t="shared" si="3"/>
        <v>58</v>
      </c>
      <c r="V69">
        <v>68</v>
      </c>
      <c r="W69">
        <v>41</v>
      </c>
      <c r="X69">
        <v>51</v>
      </c>
      <c r="Y69">
        <f t="shared" si="4"/>
        <v>46</v>
      </c>
      <c r="AA69">
        <v>68</v>
      </c>
      <c r="AB69">
        <v>60</v>
      </c>
      <c r="AC69">
        <v>57</v>
      </c>
      <c r="AD69">
        <f t="shared" si="5"/>
        <v>58.5</v>
      </c>
      <c r="AF69">
        <v>68</v>
      </c>
    </row>
    <row r="70" spans="17:32" x14ac:dyDescent="0.2">
      <c r="Q70">
        <v>69</v>
      </c>
      <c r="R70">
        <v>63</v>
      </c>
      <c r="S70">
        <v>59</v>
      </c>
      <c r="T70">
        <f t="shared" si="3"/>
        <v>61</v>
      </c>
      <c r="V70">
        <v>69</v>
      </c>
      <c r="W70">
        <v>59</v>
      </c>
      <c r="X70">
        <v>45</v>
      </c>
      <c r="Y70">
        <f t="shared" si="4"/>
        <v>52</v>
      </c>
      <c r="AA70">
        <v>69</v>
      </c>
      <c r="AB70">
        <v>59</v>
      </c>
      <c r="AC70">
        <v>56</v>
      </c>
      <c r="AD70">
        <f t="shared" si="5"/>
        <v>57.5</v>
      </c>
      <c r="AF70">
        <v>69</v>
      </c>
    </row>
    <row r="71" spans="17:32" x14ac:dyDescent="0.2">
      <c r="Q71">
        <v>70</v>
      </c>
      <c r="R71">
        <v>75</v>
      </c>
      <c r="S71">
        <v>58</v>
      </c>
      <c r="T71">
        <f t="shared" si="3"/>
        <v>66.5</v>
      </c>
      <c r="V71">
        <v>70</v>
      </c>
      <c r="W71">
        <v>55</v>
      </c>
      <c r="X71">
        <v>68</v>
      </c>
      <c r="Y71">
        <f t="shared" si="4"/>
        <v>61.5</v>
      </c>
      <c r="AA71">
        <v>70</v>
      </c>
      <c r="AB71">
        <v>64</v>
      </c>
      <c r="AC71">
        <v>38</v>
      </c>
      <c r="AD71">
        <f t="shared" si="5"/>
        <v>51</v>
      </c>
      <c r="AF71">
        <v>70</v>
      </c>
    </row>
    <row r="72" spans="17:32" x14ac:dyDescent="0.2">
      <c r="Q72">
        <v>71</v>
      </c>
      <c r="R72">
        <v>48</v>
      </c>
      <c r="S72">
        <v>41</v>
      </c>
      <c r="T72">
        <f t="shared" si="3"/>
        <v>44.5</v>
      </c>
      <c r="V72">
        <v>71</v>
      </c>
      <c r="W72">
        <v>50</v>
      </c>
      <c r="X72">
        <v>34</v>
      </c>
      <c r="Y72">
        <f t="shared" si="4"/>
        <v>42</v>
      </c>
      <c r="AA72">
        <v>71</v>
      </c>
      <c r="AB72">
        <v>71</v>
      </c>
      <c r="AC72">
        <v>35</v>
      </c>
      <c r="AD72">
        <f t="shared" si="5"/>
        <v>53</v>
      </c>
      <c r="AF72">
        <v>71</v>
      </c>
    </row>
    <row r="73" spans="17:32" x14ac:dyDescent="0.2">
      <c r="Q73">
        <v>72</v>
      </c>
      <c r="R73">
        <v>63</v>
      </c>
      <c r="S73">
        <v>59</v>
      </c>
      <c r="T73">
        <f t="shared" si="3"/>
        <v>61</v>
      </c>
      <c r="V73">
        <v>72</v>
      </c>
      <c r="W73">
        <v>41</v>
      </c>
      <c r="X73">
        <v>65</v>
      </c>
      <c r="Y73">
        <f t="shared" si="4"/>
        <v>53</v>
      </c>
      <c r="AA73">
        <v>72</v>
      </c>
      <c r="AB73">
        <v>45</v>
      </c>
      <c r="AC73">
        <v>33</v>
      </c>
      <c r="AD73">
        <f t="shared" si="5"/>
        <v>39</v>
      </c>
      <c r="AF73">
        <v>72</v>
      </c>
    </row>
    <row r="74" spans="17:32" x14ac:dyDescent="0.2">
      <c r="Q74">
        <v>73</v>
      </c>
      <c r="R74">
        <v>37</v>
      </c>
      <c r="S74">
        <v>62</v>
      </c>
      <c r="T74">
        <f t="shared" si="3"/>
        <v>49.5</v>
      </c>
      <c r="V74">
        <v>73</v>
      </c>
      <c r="W74">
        <v>55</v>
      </c>
      <c r="X74">
        <v>55</v>
      </c>
      <c r="Y74">
        <f t="shared" si="4"/>
        <v>55</v>
      </c>
      <c r="AA74">
        <v>73</v>
      </c>
      <c r="AB74">
        <v>64</v>
      </c>
      <c r="AC74">
        <v>28</v>
      </c>
      <c r="AD74">
        <f t="shared" si="5"/>
        <v>46</v>
      </c>
      <c r="AF74">
        <v>73</v>
      </c>
    </row>
    <row r="75" spans="17:32" x14ac:dyDescent="0.2">
      <c r="Q75">
        <v>74</v>
      </c>
      <c r="R75">
        <v>63</v>
      </c>
      <c r="S75">
        <v>75</v>
      </c>
      <c r="T75">
        <f t="shared" si="3"/>
        <v>69</v>
      </c>
      <c r="V75">
        <v>74</v>
      </c>
      <c r="W75">
        <v>41</v>
      </c>
      <c r="X75">
        <v>47</v>
      </c>
      <c r="Y75">
        <f t="shared" si="4"/>
        <v>44</v>
      </c>
      <c r="AA75">
        <v>74</v>
      </c>
      <c r="AB75">
        <v>66</v>
      </c>
      <c r="AC75">
        <v>41</v>
      </c>
      <c r="AD75">
        <f t="shared" si="5"/>
        <v>53.5</v>
      </c>
      <c r="AF75">
        <v>74</v>
      </c>
    </row>
    <row r="76" spans="17:32" x14ac:dyDescent="0.2">
      <c r="Q76">
        <v>75</v>
      </c>
      <c r="R76">
        <v>58</v>
      </c>
      <c r="S76">
        <v>27</v>
      </c>
      <c r="T76">
        <f t="shared" si="3"/>
        <v>42.5</v>
      </c>
      <c r="V76">
        <v>75</v>
      </c>
      <c r="W76">
        <v>40</v>
      </c>
      <c r="X76">
        <v>61</v>
      </c>
      <c r="Y76">
        <f t="shared" si="4"/>
        <v>50.5</v>
      </c>
      <c r="AA76">
        <v>75</v>
      </c>
      <c r="AB76">
        <v>43</v>
      </c>
      <c r="AC76">
        <v>46</v>
      </c>
      <c r="AD76">
        <f t="shared" si="5"/>
        <v>44.5</v>
      </c>
      <c r="AF76">
        <v>75</v>
      </c>
    </row>
    <row r="77" spans="17:32" x14ac:dyDescent="0.2">
      <c r="Q77">
        <v>76</v>
      </c>
      <c r="R77">
        <v>44</v>
      </c>
      <c r="S77">
        <v>62</v>
      </c>
      <c r="T77">
        <f t="shared" si="3"/>
        <v>53</v>
      </c>
      <c r="V77">
        <v>76</v>
      </c>
      <c r="W77">
        <v>69</v>
      </c>
      <c r="X77">
        <v>38</v>
      </c>
      <c r="Y77">
        <f t="shared" si="4"/>
        <v>53.5</v>
      </c>
      <c r="AA77">
        <v>76</v>
      </c>
      <c r="AB77">
        <v>54</v>
      </c>
      <c r="AC77">
        <v>46</v>
      </c>
      <c r="AD77">
        <f t="shared" si="5"/>
        <v>50</v>
      </c>
      <c r="AF77">
        <v>76</v>
      </c>
    </row>
    <row r="78" spans="17:32" x14ac:dyDescent="0.2">
      <c r="Q78">
        <v>77</v>
      </c>
      <c r="R78">
        <v>61</v>
      </c>
      <c r="S78">
        <v>48</v>
      </c>
      <c r="T78">
        <f t="shared" si="3"/>
        <v>54.5</v>
      </c>
      <c r="V78">
        <v>77</v>
      </c>
      <c r="W78">
        <v>55</v>
      </c>
      <c r="X78">
        <v>48</v>
      </c>
      <c r="Y78">
        <f t="shared" si="4"/>
        <v>51.5</v>
      </c>
      <c r="AA78">
        <v>77</v>
      </c>
      <c r="AB78">
        <v>66</v>
      </c>
      <c r="AC78">
        <v>52</v>
      </c>
      <c r="AD78">
        <f t="shared" si="5"/>
        <v>59</v>
      </c>
      <c r="AF78">
        <v>77</v>
      </c>
    </row>
    <row r="79" spans="17:32" x14ac:dyDescent="0.2">
      <c r="Q79">
        <v>78</v>
      </c>
      <c r="R79">
        <v>66</v>
      </c>
      <c r="S79">
        <v>61</v>
      </c>
      <c r="T79">
        <f t="shared" si="3"/>
        <v>63.5</v>
      </c>
      <c r="V79">
        <v>78</v>
      </c>
      <c r="W79">
        <v>73</v>
      </c>
      <c r="X79">
        <v>63</v>
      </c>
      <c r="Y79">
        <f t="shared" si="4"/>
        <v>68</v>
      </c>
      <c r="AA79">
        <v>78</v>
      </c>
      <c r="AB79">
        <v>42</v>
      </c>
      <c r="AC79">
        <v>45</v>
      </c>
      <c r="AD79">
        <f t="shared" si="5"/>
        <v>43.5</v>
      </c>
      <c r="AF79">
        <v>78</v>
      </c>
    </row>
    <row r="80" spans="17:32" x14ac:dyDescent="0.2">
      <c r="Q80">
        <v>79</v>
      </c>
      <c r="R80">
        <v>65</v>
      </c>
      <c r="S80">
        <v>51</v>
      </c>
      <c r="T80">
        <f t="shared" si="3"/>
        <v>58</v>
      </c>
      <c r="V80">
        <v>79</v>
      </c>
      <c r="W80">
        <v>62</v>
      </c>
      <c r="X80">
        <v>62</v>
      </c>
      <c r="Y80">
        <f t="shared" si="4"/>
        <v>62</v>
      </c>
      <c r="AA80">
        <v>79</v>
      </c>
      <c r="AB80">
        <v>66</v>
      </c>
      <c r="AC80">
        <v>44</v>
      </c>
      <c r="AD80">
        <f t="shared" si="5"/>
        <v>55</v>
      </c>
      <c r="AF80">
        <v>79</v>
      </c>
    </row>
    <row r="81" spans="17:32" x14ac:dyDescent="0.2">
      <c r="Q81">
        <v>80</v>
      </c>
      <c r="R81">
        <v>72</v>
      </c>
      <c r="S81">
        <v>41</v>
      </c>
      <c r="T81">
        <f t="shared" si="3"/>
        <v>56.5</v>
      </c>
      <c r="V81">
        <v>80</v>
      </c>
      <c r="W81">
        <v>44</v>
      </c>
      <c r="X81">
        <v>64</v>
      </c>
      <c r="Y81">
        <f t="shared" si="4"/>
        <v>54</v>
      </c>
      <c r="AA81">
        <v>80</v>
      </c>
      <c r="AB81">
        <v>80</v>
      </c>
      <c r="AC81">
        <v>80</v>
      </c>
      <c r="AD81">
        <f t="shared" si="5"/>
        <v>80</v>
      </c>
      <c r="AF81">
        <v>80</v>
      </c>
    </row>
    <row r="82" spans="17:32" x14ac:dyDescent="0.2">
      <c r="Q82">
        <v>81</v>
      </c>
      <c r="R82">
        <v>55</v>
      </c>
      <c r="S82">
        <v>38</v>
      </c>
      <c r="T82">
        <f t="shared" si="3"/>
        <v>46.5</v>
      </c>
      <c r="V82">
        <v>81</v>
      </c>
      <c r="W82">
        <v>46</v>
      </c>
      <c r="X82">
        <v>40</v>
      </c>
      <c r="Y82">
        <f t="shared" si="4"/>
        <v>43</v>
      </c>
      <c r="AA82">
        <v>81</v>
      </c>
      <c r="AB82">
        <v>30</v>
      </c>
      <c r="AC82">
        <v>52</v>
      </c>
      <c r="AD82">
        <f t="shared" si="5"/>
        <v>41</v>
      </c>
      <c r="AF82">
        <v>81</v>
      </c>
    </row>
    <row r="83" spans="17:32" x14ac:dyDescent="0.2">
      <c r="Q83">
        <v>82</v>
      </c>
      <c r="R83">
        <v>55</v>
      </c>
      <c r="S83">
        <v>55</v>
      </c>
      <c r="T83">
        <f t="shared" si="3"/>
        <v>55</v>
      </c>
      <c r="V83">
        <v>82</v>
      </c>
      <c r="W83">
        <v>83</v>
      </c>
      <c r="X83">
        <v>62</v>
      </c>
      <c r="Y83">
        <f t="shared" si="4"/>
        <v>72.5</v>
      </c>
      <c r="AA83">
        <v>82</v>
      </c>
      <c r="AB83">
        <v>62</v>
      </c>
      <c r="AC83">
        <v>52</v>
      </c>
      <c r="AD83">
        <f t="shared" si="5"/>
        <v>57</v>
      </c>
      <c r="AF83">
        <v>82</v>
      </c>
    </row>
    <row r="84" spans="17:32" x14ac:dyDescent="0.2">
      <c r="Q84">
        <v>83</v>
      </c>
      <c r="R84">
        <v>52</v>
      </c>
      <c r="S84">
        <v>74</v>
      </c>
      <c r="T84">
        <f t="shared" si="3"/>
        <v>63</v>
      </c>
      <c r="V84">
        <v>83</v>
      </c>
      <c r="W84">
        <v>82</v>
      </c>
      <c r="X84">
        <v>33</v>
      </c>
      <c r="Y84">
        <f t="shared" si="4"/>
        <v>57.5</v>
      </c>
      <c r="AA84">
        <v>83</v>
      </c>
      <c r="AB84">
        <v>41</v>
      </c>
      <c r="AC84">
        <v>58</v>
      </c>
      <c r="AD84">
        <f t="shared" si="5"/>
        <v>49.5</v>
      </c>
      <c r="AF84">
        <v>83</v>
      </c>
    </row>
    <row r="85" spans="17:32" x14ac:dyDescent="0.2">
      <c r="Q85">
        <v>84</v>
      </c>
      <c r="R85">
        <v>55</v>
      </c>
      <c r="S85">
        <v>27</v>
      </c>
      <c r="T85">
        <f t="shared" si="3"/>
        <v>41</v>
      </c>
      <c r="V85">
        <v>84</v>
      </c>
      <c r="W85">
        <v>58</v>
      </c>
      <c r="X85">
        <v>29</v>
      </c>
      <c r="Y85">
        <f t="shared" si="4"/>
        <v>43.5</v>
      </c>
      <c r="AA85">
        <v>84</v>
      </c>
      <c r="AB85">
        <v>58</v>
      </c>
      <c r="AC85">
        <v>62</v>
      </c>
      <c r="AD85">
        <f t="shared" si="5"/>
        <v>60</v>
      </c>
      <c r="AF85">
        <v>84</v>
      </c>
    </row>
    <row r="86" spans="17:32" x14ac:dyDescent="0.2">
      <c r="Q86">
        <v>85</v>
      </c>
      <c r="R86">
        <v>68</v>
      </c>
      <c r="S86">
        <v>31</v>
      </c>
      <c r="T86">
        <f t="shared" si="3"/>
        <v>49.5</v>
      </c>
      <c r="V86">
        <v>85</v>
      </c>
      <c r="W86">
        <v>37</v>
      </c>
      <c r="X86">
        <v>58</v>
      </c>
      <c r="Y86">
        <f t="shared" si="4"/>
        <v>47.5</v>
      </c>
      <c r="AA86">
        <v>85</v>
      </c>
      <c r="AB86">
        <v>45</v>
      </c>
      <c r="AC86">
        <v>49</v>
      </c>
      <c r="AD86">
        <f t="shared" si="5"/>
        <v>47</v>
      </c>
      <c r="AF86">
        <v>85</v>
      </c>
    </row>
    <row r="87" spans="17:32" x14ac:dyDescent="0.2">
      <c r="Q87">
        <v>86</v>
      </c>
      <c r="R87">
        <v>45</v>
      </c>
      <c r="S87">
        <v>35</v>
      </c>
      <c r="T87">
        <f t="shared" si="3"/>
        <v>40</v>
      </c>
      <c r="V87">
        <v>86</v>
      </c>
      <c r="W87">
        <v>52</v>
      </c>
      <c r="X87">
        <v>40</v>
      </c>
      <c r="Y87">
        <f t="shared" si="4"/>
        <v>46</v>
      </c>
      <c r="AA87">
        <v>86</v>
      </c>
      <c r="AB87">
        <v>31</v>
      </c>
      <c r="AC87">
        <v>48</v>
      </c>
      <c r="AD87">
        <f t="shared" si="5"/>
        <v>39.5</v>
      </c>
      <c r="AF87">
        <v>86</v>
      </c>
    </row>
    <row r="88" spans="17:32" x14ac:dyDescent="0.2">
      <c r="Q88">
        <v>87</v>
      </c>
      <c r="R88">
        <v>64</v>
      </c>
      <c r="S88">
        <v>69</v>
      </c>
      <c r="T88">
        <f t="shared" si="3"/>
        <v>66.5</v>
      </c>
      <c r="V88">
        <v>87</v>
      </c>
      <c r="W88">
        <v>73</v>
      </c>
      <c r="X88">
        <v>38</v>
      </c>
      <c r="Y88">
        <f t="shared" si="4"/>
        <v>55.5</v>
      </c>
      <c r="AA88">
        <v>87</v>
      </c>
      <c r="AB88">
        <v>37</v>
      </c>
      <c r="AC88">
        <v>37</v>
      </c>
      <c r="AD88">
        <f t="shared" si="5"/>
        <v>37</v>
      </c>
      <c r="AF88">
        <v>87</v>
      </c>
    </row>
    <row r="89" spans="17:32" x14ac:dyDescent="0.2">
      <c r="Q89">
        <v>88</v>
      </c>
      <c r="R89">
        <v>34</v>
      </c>
      <c r="S89">
        <v>32</v>
      </c>
      <c r="T89">
        <f t="shared" si="3"/>
        <v>33</v>
      </c>
      <c r="V89">
        <v>88</v>
      </c>
      <c r="W89">
        <v>61</v>
      </c>
      <c r="X89">
        <v>29</v>
      </c>
      <c r="Y89">
        <f t="shared" si="4"/>
        <v>45</v>
      </c>
      <c r="AA89">
        <v>88</v>
      </c>
      <c r="AB89">
        <v>38</v>
      </c>
      <c r="AC89">
        <v>62</v>
      </c>
      <c r="AD89">
        <f t="shared" si="5"/>
        <v>50</v>
      </c>
      <c r="AF89">
        <v>88</v>
      </c>
    </row>
    <row r="90" spans="17:32" x14ac:dyDescent="0.2">
      <c r="Q90">
        <v>89</v>
      </c>
      <c r="R90">
        <v>86</v>
      </c>
      <c r="S90">
        <v>31</v>
      </c>
      <c r="T90">
        <f t="shared" si="3"/>
        <v>58.5</v>
      </c>
      <c r="V90">
        <v>89</v>
      </c>
      <c r="W90">
        <v>52</v>
      </c>
      <c r="X90">
        <v>73</v>
      </c>
      <c r="Y90">
        <f t="shared" si="4"/>
        <v>62.5</v>
      </c>
      <c r="AA90">
        <v>89</v>
      </c>
      <c r="AB90">
        <v>24</v>
      </c>
      <c r="AC90">
        <v>69</v>
      </c>
      <c r="AD90">
        <f t="shared" si="5"/>
        <v>46.5</v>
      </c>
      <c r="AF90">
        <v>89</v>
      </c>
    </row>
    <row r="91" spans="17:32" x14ac:dyDescent="0.2">
      <c r="Q91">
        <v>90</v>
      </c>
      <c r="R91">
        <v>24</v>
      </c>
      <c r="S91">
        <v>62</v>
      </c>
      <c r="T91">
        <f t="shared" si="3"/>
        <v>43</v>
      </c>
      <c r="V91">
        <v>90</v>
      </c>
      <c r="W91">
        <v>67</v>
      </c>
      <c r="X91">
        <v>38</v>
      </c>
      <c r="Y91">
        <f t="shared" si="4"/>
        <v>52.5</v>
      </c>
      <c r="AA91">
        <v>90</v>
      </c>
      <c r="AB91">
        <v>44</v>
      </c>
      <c r="AC91">
        <v>47</v>
      </c>
      <c r="AD91">
        <f t="shared" si="5"/>
        <v>45.5</v>
      </c>
      <c r="AF91">
        <v>90</v>
      </c>
    </row>
    <row r="92" spans="17:32" x14ac:dyDescent="0.2">
      <c r="Q92">
        <v>91</v>
      </c>
      <c r="R92">
        <v>26</v>
      </c>
      <c r="S92">
        <v>57</v>
      </c>
      <c r="T92">
        <f t="shared" si="3"/>
        <v>41.5</v>
      </c>
      <c r="V92">
        <v>91</v>
      </c>
      <c r="W92">
        <v>72</v>
      </c>
      <c r="X92">
        <v>46</v>
      </c>
      <c r="Y92">
        <f t="shared" si="4"/>
        <v>59</v>
      </c>
      <c r="AA92">
        <v>91</v>
      </c>
      <c r="AB92">
        <v>54</v>
      </c>
      <c r="AC92">
        <v>48</v>
      </c>
      <c r="AD92">
        <f t="shared" si="5"/>
        <v>51</v>
      </c>
      <c r="AF92">
        <v>91</v>
      </c>
    </row>
    <row r="93" spans="17:32" x14ac:dyDescent="0.2">
      <c r="Q93">
        <v>92</v>
      </c>
      <c r="R93">
        <v>68</v>
      </c>
      <c r="S93">
        <v>47</v>
      </c>
      <c r="T93">
        <f t="shared" si="3"/>
        <v>57.5</v>
      </c>
      <c r="V93">
        <v>92</v>
      </c>
      <c r="W93">
        <v>31</v>
      </c>
      <c r="X93">
        <v>52</v>
      </c>
      <c r="Y93">
        <f t="shared" si="4"/>
        <v>41.5</v>
      </c>
      <c r="AA93">
        <v>92</v>
      </c>
      <c r="AB93">
        <v>68</v>
      </c>
      <c r="AC93">
        <v>55</v>
      </c>
      <c r="AD93">
        <f t="shared" si="5"/>
        <v>61.5</v>
      </c>
      <c r="AF93">
        <v>92</v>
      </c>
    </row>
    <row r="94" spans="17:32" x14ac:dyDescent="0.2">
      <c r="Q94">
        <v>93</v>
      </c>
      <c r="R94">
        <v>72</v>
      </c>
      <c r="S94">
        <v>34</v>
      </c>
      <c r="T94">
        <f t="shared" si="3"/>
        <v>53</v>
      </c>
      <c r="V94">
        <v>93</v>
      </c>
      <c r="W94">
        <v>62</v>
      </c>
      <c r="X94">
        <v>62</v>
      </c>
      <c r="Y94">
        <f t="shared" si="4"/>
        <v>62</v>
      </c>
      <c r="AA94">
        <v>93</v>
      </c>
      <c r="AB94">
        <v>74</v>
      </c>
      <c r="AC94">
        <v>48</v>
      </c>
      <c r="AD94">
        <f t="shared" si="5"/>
        <v>61</v>
      </c>
      <c r="AF94">
        <v>93</v>
      </c>
    </row>
    <row r="95" spans="17:32" x14ac:dyDescent="0.2">
      <c r="Q95">
        <v>94</v>
      </c>
      <c r="R95">
        <v>62</v>
      </c>
      <c r="S95">
        <v>48</v>
      </c>
      <c r="T95">
        <f t="shared" si="3"/>
        <v>55</v>
      </c>
      <c r="V95">
        <v>94</v>
      </c>
      <c r="W95">
        <v>48</v>
      </c>
      <c r="X95">
        <v>51</v>
      </c>
      <c r="Y95">
        <f t="shared" si="4"/>
        <v>49.5</v>
      </c>
      <c r="AA95">
        <v>94</v>
      </c>
      <c r="AB95">
        <v>54</v>
      </c>
      <c r="AC95">
        <v>62</v>
      </c>
      <c r="AD95">
        <f t="shared" si="5"/>
        <v>58</v>
      </c>
      <c r="AF95">
        <v>94</v>
      </c>
    </row>
    <row r="96" spans="17:32" x14ac:dyDescent="0.2">
      <c r="Q96">
        <v>95</v>
      </c>
      <c r="R96">
        <v>69</v>
      </c>
      <c r="S96">
        <v>58</v>
      </c>
      <c r="T96">
        <f t="shared" si="3"/>
        <v>63.5</v>
      </c>
      <c r="V96">
        <v>95</v>
      </c>
      <c r="W96">
        <v>78</v>
      </c>
      <c r="X96">
        <v>25</v>
      </c>
      <c r="Y96">
        <f t="shared" si="4"/>
        <v>51.5</v>
      </c>
      <c r="AA96">
        <v>95</v>
      </c>
      <c r="AB96">
        <v>44</v>
      </c>
      <c r="AC96">
        <v>56</v>
      </c>
      <c r="AD96">
        <f t="shared" si="5"/>
        <v>50</v>
      </c>
      <c r="AF96">
        <v>95</v>
      </c>
    </row>
    <row r="97" spans="17:32" x14ac:dyDescent="0.2">
      <c r="Q97">
        <v>96</v>
      </c>
      <c r="R97">
        <v>50</v>
      </c>
      <c r="S97">
        <v>65</v>
      </c>
      <c r="T97">
        <f t="shared" si="3"/>
        <v>57.5</v>
      </c>
      <c r="V97">
        <v>96</v>
      </c>
      <c r="W97">
        <v>63</v>
      </c>
      <c r="X97">
        <v>60</v>
      </c>
      <c r="Y97">
        <f t="shared" si="4"/>
        <v>61.5</v>
      </c>
      <c r="AA97">
        <v>96</v>
      </c>
      <c r="AB97">
        <v>55</v>
      </c>
      <c r="AC97">
        <v>63</v>
      </c>
      <c r="AD97">
        <f t="shared" si="5"/>
        <v>59</v>
      </c>
      <c r="AF97">
        <v>96</v>
      </c>
    </row>
    <row r="98" spans="17:32" x14ac:dyDescent="0.2">
      <c r="Q98">
        <v>97</v>
      </c>
      <c r="R98">
        <v>31</v>
      </c>
      <c r="S98">
        <v>36</v>
      </c>
      <c r="T98">
        <f t="shared" si="3"/>
        <v>33.5</v>
      </c>
      <c r="V98">
        <v>97</v>
      </c>
      <c r="W98">
        <v>51</v>
      </c>
      <c r="X98">
        <v>51</v>
      </c>
      <c r="Y98">
        <f t="shared" si="4"/>
        <v>51</v>
      </c>
      <c r="AA98">
        <v>97</v>
      </c>
      <c r="AB98">
        <v>41</v>
      </c>
      <c r="AC98">
        <v>55</v>
      </c>
      <c r="AD98">
        <f t="shared" si="5"/>
        <v>48</v>
      </c>
      <c r="AF98">
        <v>97</v>
      </c>
    </row>
    <row r="99" spans="17:32" x14ac:dyDescent="0.2">
      <c r="Q99">
        <v>98</v>
      </c>
      <c r="R99">
        <v>54</v>
      </c>
      <c r="S99">
        <v>48</v>
      </c>
      <c r="T99">
        <f t="shared" si="3"/>
        <v>51</v>
      </c>
      <c r="V99">
        <v>98</v>
      </c>
      <c r="W99">
        <v>68</v>
      </c>
      <c r="X99">
        <v>30</v>
      </c>
      <c r="Y99">
        <f t="shared" si="4"/>
        <v>49</v>
      </c>
      <c r="AA99">
        <v>98</v>
      </c>
      <c r="AB99">
        <v>51</v>
      </c>
      <c r="AC99">
        <v>41</v>
      </c>
      <c r="AD99">
        <f t="shared" si="5"/>
        <v>46</v>
      </c>
      <c r="AF99">
        <v>98</v>
      </c>
    </row>
    <row r="100" spans="17:32" x14ac:dyDescent="0.2">
      <c r="Q100">
        <v>99</v>
      </c>
      <c r="R100">
        <v>56</v>
      </c>
      <c r="S100">
        <v>59</v>
      </c>
      <c r="T100">
        <f t="shared" si="3"/>
        <v>57.5</v>
      </c>
      <c r="V100">
        <v>99</v>
      </c>
      <c r="W100">
        <v>51</v>
      </c>
      <c r="X100">
        <v>57</v>
      </c>
      <c r="Y100">
        <f t="shared" si="4"/>
        <v>54</v>
      </c>
      <c r="AA100">
        <v>99</v>
      </c>
      <c r="AB100">
        <v>50</v>
      </c>
      <c r="AC100">
        <v>55</v>
      </c>
      <c r="AD100">
        <f t="shared" si="5"/>
        <v>52.5</v>
      </c>
      <c r="AF100">
        <v>99</v>
      </c>
    </row>
    <row r="101" spans="17:32" x14ac:dyDescent="0.2">
      <c r="Q101">
        <v>100</v>
      </c>
      <c r="R101">
        <v>46</v>
      </c>
      <c r="S101">
        <v>54</v>
      </c>
      <c r="T101">
        <f t="shared" si="3"/>
        <v>50</v>
      </c>
      <c r="V101">
        <v>100</v>
      </c>
      <c r="W101">
        <v>72</v>
      </c>
      <c r="X101">
        <v>42</v>
      </c>
      <c r="Y101">
        <f t="shared" si="4"/>
        <v>57</v>
      </c>
      <c r="AA101">
        <v>100</v>
      </c>
      <c r="AB101">
        <v>59</v>
      </c>
      <c r="AC101">
        <v>52</v>
      </c>
      <c r="AD101">
        <f t="shared" si="5"/>
        <v>55.5</v>
      </c>
      <c r="AF1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7"/>
  <sheetViews>
    <sheetView workbookViewId="0">
      <selection activeCell="C6" sqref="C6"/>
    </sheetView>
  </sheetViews>
  <sheetFormatPr baseColWidth="10" defaultRowHeight="16" x14ac:dyDescent="0.2"/>
  <sheetData>
    <row r="2" spans="3:3" x14ac:dyDescent="0.2">
      <c r="C2" t="s">
        <v>904</v>
      </c>
    </row>
    <row r="4" spans="3:3" x14ac:dyDescent="0.2">
      <c r="C4" t="s">
        <v>905</v>
      </c>
    </row>
    <row r="6" spans="3:3" x14ac:dyDescent="0.2">
      <c r="C6" t="s">
        <v>906</v>
      </c>
    </row>
    <row r="7" spans="3:3" x14ac:dyDescent="0.2">
      <c r="C7" t="s">
        <v>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7"/>
  <sheetViews>
    <sheetView workbookViewId="0">
      <selection activeCell="F2" sqref="F2:F7"/>
    </sheetView>
  </sheetViews>
  <sheetFormatPr baseColWidth="10" defaultRowHeight="16" x14ac:dyDescent="0.2"/>
  <sheetData>
    <row r="2" spans="5:10" x14ac:dyDescent="0.2">
      <c r="E2">
        <v>0</v>
      </c>
      <c r="F2" s="1">
        <f>J3^5</f>
        <v>0.22190066239999998</v>
      </c>
      <c r="I2" t="s">
        <v>88</v>
      </c>
      <c r="J2">
        <v>0.26</v>
      </c>
    </row>
    <row r="3" spans="5:10" x14ac:dyDescent="0.2">
      <c r="E3">
        <v>1</v>
      </c>
      <c r="F3" s="1">
        <f>J3^4*J2*5</f>
        <v>0.38982548799999994</v>
      </c>
      <c r="I3" t="s">
        <v>89</v>
      </c>
      <c r="J3">
        <v>0.74</v>
      </c>
    </row>
    <row r="4" spans="5:10" x14ac:dyDescent="0.2">
      <c r="E4">
        <v>2</v>
      </c>
      <c r="F4" s="1">
        <f>J3^3*J2^2*10</f>
        <v>0.27393142400000003</v>
      </c>
    </row>
    <row r="5" spans="5:10" x14ac:dyDescent="0.2">
      <c r="E5">
        <v>3</v>
      </c>
      <c r="F5" s="1">
        <f>J3^2*J2^3*10</f>
        <v>9.6246175999999989E-2</v>
      </c>
    </row>
    <row r="6" spans="5:10" x14ac:dyDescent="0.2">
      <c r="E6">
        <v>4</v>
      </c>
      <c r="F6" s="1">
        <f>J3*J2^4*5</f>
        <v>1.6908112000000003E-2</v>
      </c>
    </row>
    <row r="7" spans="5:10" x14ac:dyDescent="0.2">
      <c r="E7">
        <v>5</v>
      </c>
      <c r="F7" s="1">
        <f>J2^5</f>
        <v>1.1881376000000003E-3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5"/>
  <sheetViews>
    <sheetView topLeftCell="AE1" workbookViewId="0">
      <selection activeCell="AI14" sqref="AI14"/>
    </sheetView>
  </sheetViews>
  <sheetFormatPr baseColWidth="10" defaultRowHeight="16" x14ac:dyDescent="0.2"/>
  <cols>
    <col min="1" max="1" width="16.5" bestFit="1" customWidth="1"/>
    <col min="2" max="2" width="25.6640625" bestFit="1" customWidth="1"/>
    <col min="5" max="5" width="18.33203125" bestFit="1" customWidth="1"/>
    <col min="6" max="6" width="24.1640625" bestFit="1" customWidth="1"/>
    <col min="7" max="7" width="20.83203125" bestFit="1" customWidth="1"/>
    <col min="8" max="8" width="16" bestFit="1" customWidth="1"/>
    <col min="9" max="9" width="16.1640625" bestFit="1" customWidth="1"/>
    <col min="10" max="10" width="17.6640625" bestFit="1" customWidth="1"/>
    <col min="11" max="11" width="16.6640625" bestFit="1" customWidth="1"/>
    <col min="12" max="12" width="17.1640625" bestFit="1" customWidth="1"/>
    <col min="13" max="13" width="19.5" bestFit="1" customWidth="1"/>
    <col min="14" max="14" width="16.83203125" bestFit="1" customWidth="1"/>
    <col min="15" max="15" width="16.6640625" bestFit="1" customWidth="1"/>
    <col min="16" max="16" width="17.1640625" bestFit="1" customWidth="1"/>
    <col min="17" max="17" width="19.6640625" bestFit="1" customWidth="1"/>
    <col min="18" max="18" width="16.5" bestFit="1" customWidth="1"/>
    <col min="19" max="19" width="16.6640625" bestFit="1" customWidth="1"/>
    <col min="20" max="20" width="16.83203125" bestFit="1" customWidth="1"/>
    <col min="21" max="21" width="15.5" bestFit="1" customWidth="1"/>
    <col min="22" max="22" width="18.5" bestFit="1" customWidth="1"/>
    <col min="23" max="23" width="25.83203125" bestFit="1" customWidth="1"/>
    <col min="24" max="24" width="18" bestFit="1" customWidth="1"/>
    <col min="25" max="25" width="19.83203125" bestFit="1" customWidth="1"/>
    <col min="26" max="26" width="16.1640625" bestFit="1" customWidth="1"/>
    <col min="27" max="27" width="16" bestFit="1" customWidth="1"/>
    <col min="28" max="28" width="19.83203125" bestFit="1" customWidth="1"/>
    <col min="29" max="29" width="17.33203125" bestFit="1" customWidth="1"/>
    <col min="30" max="30" width="16.5" bestFit="1" customWidth="1"/>
    <col min="31" max="31" width="16.83203125" bestFit="1" customWidth="1"/>
    <col min="32" max="32" width="17" bestFit="1" customWidth="1"/>
    <col min="33" max="33" width="20.33203125" bestFit="1" customWidth="1"/>
    <col min="34" max="34" width="16.1640625" bestFit="1" customWidth="1"/>
    <col min="35" max="35" width="17.5" bestFit="1" customWidth="1"/>
    <col min="36" max="36" width="16.6640625" bestFit="1" customWidth="1"/>
    <col min="39" max="39" width="14.6640625" bestFit="1" customWidth="1"/>
    <col min="40" max="40" width="14.5" bestFit="1" customWidth="1"/>
    <col min="41" max="41" width="11.83203125" bestFit="1" customWidth="1"/>
    <col min="42" max="42" width="14.5" bestFit="1" customWidth="1"/>
    <col min="43" max="43" width="14.83203125" bestFit="1" customWidth="1"/>
    <col min="45" max="45" width="14.6640625" bestFit="1" customWidth="1"/>
    <col min="46" max="47" width="14.5" bestFit="1" customWidth="1"/>
    <col min="48" max="48" width="10.5" bestFit="1" customWidth="1"/>
    <col min="49" max="49" width="11" bestFit="1" customWidth="1"/>
  </cols>
  <sheetData>
    <row r="1" spans="1:50" x14ac:dyDescent="0.2">
      <c r="B1" t="s">
        <v>90</v>
      </c>
      <c r="D1" t="s">
        <v>96</v>
      </c>
      <c r="E1" t="s">
        <v>103</v>
      </c>
      <c r="F1" t="s">
        <v>105</v>
      </c>
      <c r="G1" t="s">
        <v>106</v>
      </c>
      <c r="H1" t="s">
        <v>108</v>
      </c>
      <c r="I1" t="s">
        <v>110</v>
      </c>
      <c r="J1" t="s">
        <v>112</v>
      </c>
      <c r="K1" t="s">
        <v>114</v>
      </c>
      <c r="L1" t="s">
        <v>116</v>
      </c>
      <c r="M1" t="s">
        <v>118</v>
      </c>
      <c r="N1" t="s">
        <v>120</v>
      </c>
      <c r="O1" t="s">
        <v>122</v>
      </c>
      <c r="P1" t="s">
        <v>124</v>
      </c>
      <c r="Q1" t="s">
        <v>126</v>
      </c>
      <c r="R1" t="s">
        <v>128</v>
      </c>
      <c r="S1" t="s">
        <v>130</v>
      </c>
      <c r="T1" t="s">
        <v>132</v>
      </c>
      <c r="U1" t="s">
        <v>134</v>
      </c>
      <c r="V1" t="s">
        <v>136</v>
      </c>
      <c r="W1" t="s">
        <v>138</v>
      </c>
      <c r="X1" t="s">
        <v>140</v>
      </c>
      <c r="Y1" t="s">
        <v>142</v>
      </c>
      <c r="Z1" t="s">
        <v>144</v>
      </c>
      <c r="AA1" t="s">
        <v>146</v>
      </c>
      <c r="AB1" t="s">
        <v>148</v>
      </c>
      <c r="AC1" t="s">
        <v>150</v>
      </c>
      <c r="AD1" t="s">
        <v>151</v>
      </c>
      <c r="AE1" t="s">
        <v>153</v>
      </c>
      <c r="AF1" t="s">
        <v>155</v>
      </c>
      <c r="AG1" t="s">
        <v>157</v>
      </c>
      <c r="AH1" t="s">
        <v>159</v>
      </c>
      <c r="AI1" t="s">
        <v>161</v>
      </c>
      <c r="AJ1" t="s">
        <v>163</v>
      </c>
      <c r="AM1" t="s">
        <v>1146</v>
      </c>
      <c r="AN1" t="s">
        <v>1460</v>
      </c>
      <c r="AO1" t="s">
        <v>1462</v>
      </c>
      <c r="AP1" t="s">
        <v>1461</v>
      </c>
      <c r="AQ1" t="s">
        <v>1463</v>
      </c>
      <c r="AR1" t="s">
        <v>1147</v>
      </c>
      <c r="AS1" t="s">
        <v>1150</v>
      </c>
      <c r="AT1" t="s">
        <v>1460</v>
      </c>
      <c r="AU1" t="s">
        <v>1461</v>
      </c>
      <c r="AV1" t="s">
        <v>1462</v>
      </c>
      <c r="AW1" t="s">
        <v>1463</v>
      </c>
      <c r="AX1" t="s">
        <v>1147</v>
      </c>
    </row>
    <row r="2" spans="1:50" x14ac:dyDescent="0.2">
      <c r="C2">
        <v>1</v>
      </c>
      <c r="D2" t="s">
        <v>13</v>
      </c>
      <c r="E2" t="s">
        <v>104</v>
      </c>
      <c r="F2" t="s">
        <v>1157</v>
      </c>
      <c r="G2" t="s">
        <v>107</v>
      </c>
      <c r="H2" t="s">
        <v>109</v>
      </c>
      <c r="I2" t="s">
        <v>111</v>
      </c>
      <c r="J2" t="s">
        <v>113</v>
      </c>
      <c r="K2" t="s">
        <v>115</v>
      </c>
      <c r="L2" t="s">
        <v>117</v>
      </c>
      <c r="M2" t="s">
        <v>119</v>
      </c>
      <c r="N2" t="s">
        <v>121</v>
      </c>
      <c r="O2" t="s">
        <v>123</v>
      </c>
      <c r="P2" t="s">
        <v>125</v>
      </c>
      <c r="Q2" t="s">
        <v>127</v>
      </c>
      <c r="R2" t="s">
        <v>129</v>
      </c>
      <c r="S2" t="s">
        <v>131</v>
      </c>
      <c r="T2" t="s">
        <v>133</v>
      </c>
      <c r="U2" t="s">
        <v>135</v>
      </c>
      <c r="V2" t="s">
        <v>137</v>
      </c>
      <c r="W2" t="s">
        <v>139</v>
      </c>
      <c r="X2" t="s">
        <v>141</v>
      </c>
      <c r="Y2" t="s">
        <v>143</v>
      </c>
      <c r="Z2" t="s">
        <v>145</v>
      </c>
      <c r="AA2" t="s">
        <v>147</v>
      </c>
      <c r="AB2" t="s">
        <v>149</v>
      </c>
      <c r="AC2" t="s">
        <v>54</v>
      </c>
      <c r="AD2" t="s">
        <v>152</v>
      </c>
      <c r="AE2" t="s">
        <v>154</v>
      </c>
      <c r="AF2" t="s">
        <v>156</v>
      </c>
      <c r="AG2" t="s">
        <v>158</v>
      </c>
      <c r="AH2" t="s">
        <v>160</v>
      </c>
      <c r="AI2" t="s">
        <v>162</v>
      </c>
      <c r="AJ2" t="s">
        <v>164</v>
      </c>
      <c r="AM2" t="s">
        <v>1200</v>
      </c>
      <c r="AN2" t="s">
        <v>157</v>
      </c>
      <c r="AO2">
        <v>9</v>
      </c>
      <c r="AP2" t="s">
        <v>144</v>
      </c>
      <c r="AQ2">
        <v>17</v>
      </c>
      <c r="AR2" t="str">
        <f>IF(AO2&gt;AQ2,AN2,IF(AQ2&gt;AO2,AP2,"Tie"))</f>
        <v>New England</v>
      </c>
      <c r="AS2" t="s">
        <v>1200</v>
      </c>
      <c r="AT2" t="s">
        <v>157</v>
      </c>
      <c r="AU2" t="s">
        <v>144</v>
      </c>
      <c r="AV2">
        <v>13</v>
      </c>
      <c r="AW2">
        <v>34</v>
      </c>
      <c r="AX2" t="str">
        <f>IF(AV2&gt;AW2,AT2,IF(AW2&gt;AV2,AU2,"Tie"))</f>
        <v>New England</v>
      </c>
    </row>
    <row r="3" spans="1:50" x14ac:dyDescent="0.2">
      <c r="A3" t="s">
        <v>97</v>
      </c>
      <c r="B3" t="s">
        <v>98</v>
      </c>
      <c r="C3">
        <v>2</v>
      </c>
      <c r="D3" t="s">
        <v>28</v>
      </c>
      <c r="E3" t="s">
        <v>165</v>
      </c>
      <c r="F3" t="s">
        <v>198</v>
      </c>
      <c r="G3" t="s">
        <v>225</v>
      </c>
      <c r="H3" t="s">
        <v>252</v>
      </c>
      <c r="I3" t="s">
        <v>282</v>
      </c>
      <c r="J3" t="s">
        <v>311</v>
      </c>
      <c r="K3" t="s">
        <v>342</v>
      </c>
      <c r="L3" t="s">
        <v>370</v>
      </c>
      <c r="M3" t="s">
        <v>401</v>
      </c>
      <c r="N3" t="s">
        <v>431</v>
      </c>
      <c r="O3" t="s">
        <v>462</v>
      </c>
      <c r="P3" t="s">
        <v>46</v>
      </c>
      <c r="Q3" t="s">
        <v>521</v>
      </c>
      <c r="R3" t="s">
        <v>552</v>
      </c>
      <c r="S3" t="s">
        <v>579</v>
      </c>
      <c r="T3" t="s">
        <v>609</v>
      </c>
      <c r="U3" t="s">
        <v>44</v>
      </c>
      <c r="V3" t="s">
        <v>666</v>
      </c>
      <c r="W3" t="s">
        <v>696</v>
      </c>
      <c r="X3" t="s">
        <v>727</v>
      </c>
      <c r="Y3" t="s">
        <v>757</v>
      </c>
      <c r="Z3" t="s">
        <v>45</v>
      </c>
      <c r="AA3" t="s">
        <v>816</v>
      </c>
      <c r="AB3" t="s">
        <v>846</v>
      </c>
      <c r="AC3" t="s">
        <v>874</v>
      </c>
      <c r="AD3" t="s">
        <v>908</v>
      </c>
      <c r="AE3" t="s">
        <v>938</v>
      </c>
      <c r="AF3" t="s">
        <v>968</v>
      </c>
      <c r="AG3" t="s">
        <v>998</v>
      </c>
      <c r="AH3" t="s">
        <v>1027</v>
      </c>
      <c r="AI3" t="s">
        <v>1057</v>
      </c>
      <c r="AJ3" t="s">
        <v>1087</v>
      </c>
      <c r="AM3" t="s">
        <v>1201</v>
      </c>
      <c r="AN3" t="s">
        <v>140</v>
      </c>
      <c r="AO3">
        <v>11</v>
      </c>
      <c r="AP3" t="s">
        <v>103</v>
      </c>
      <c r="AQ3">
        <v>32</v>
      </c>
      <c r="AR3" t="str">
        <f t="shared" ref="AR3:AR66" si="0">IF(AO3&gt;AQ3,AN3,IF(AQ3&gt;AO3,AP3,"Tie"))</f>
        <v>Chicago</v>
      </c>
      <c r="AS3" t="s">
        <v>1201</v>
      </c>
      <c r="AT3" t="s">
        <v>140</v>
      </c>
      <c r="AU3" t="s">
        <v>103</v>
      </c>
      <c r="AV3">
        <v>22</v>
      </c>
      <c r="AW3">
        <v>20</v>
      </c>
      <c r="AX3" t="str">
        <f t="shared" ref="AX3:AX66" si="1">IF(AV3&gt;AW3,AT3,IF(AW3&gt;AV3,AU3,"Tie"))</f>
        <v>Green Bay</v>
      </c>
    </row>
    <row r="4" spans="1:50" x14ac:dyDescent="0.2">
      <c r="A4" t="s">
        <v>99</v>
      </c>
      <c r="B4" t="s">
        <v>100</v>
      </c>
      <c r="C4">
        <v>3</v>
      </c>
      <c r="D4" t="s">
        <v>28</v>
      </c>
      <c r="E4" t="s">
        <v>1164</v>
      </c>
      <c r="F4" t="s">
        <v>199</v>
      </c>
      <c r="G4" t="s">
        <v>226</v>
      </c>
      <c r="H4" t="s">
        <v>253</v>
      </c>
      <c r="I4" t="s">
        <v>283</v>
      </c>
      <c r="J4" t="s">
        <v>312</v>
      </c>
      <c r="K4" t="s">
        <v>343</v>
      </c>
      <c r="L4" t="s">
        <v>371</v>
      </c>
      <c r="M4" t="s">
        <v>402</v>
      </c>
      <c r="N4" t="s">
        <v>432</v>
      </c>
      <c r="O4" t="s">
        <v>463</v>
      </c>
      <c r="P4" t="s">
        <v>492</v>
      </c>
      <c r="Q4" t="s">
        <v>522</v>
      </c>
      <c r="R4" t="s">
        <v>553</v>
      </c>
      <c r="S4" t="s">
        <v>580</v>
      </c>
      <c r="T4" t="s">
        <v>610</v>
      </c>
      <c r="U4" t="s">
        <v>638</v>
      </c>
      <c r="V4" t="s">
        <v>667</v>
      </c>
      <c r="W4" t="s">
        <v>697</v>
      </c>
      <c r="X4" t="s">
        <v>728</v>
      </c>
      <c r="Y4" t="s">
        <v>758</v>
      </c>
      <c r="Z4" t="s">
        <v>786</v>
      </c>
      <c r="AA4" t="s">
        <v>817</v>
      </c>
      <c r="AB4" t="s">
        <v>847</v>
      </c>
      <c r="AC4" t="s">
        <v>875</v>
      </c>
      <c r="AD4" t="s">
        <v>909</v>
      </c>
      <c r="AE4" t="s">
        <v>939</v>
      </c>
      <c r="AF4" t="s">
        <v>969</v>
      </c>
      <c r="AG4" t="s">
        <v>999</v>
      </c>
      <c r="AH4" t="s">
        <v>1028</v>
      </c>
      <c r="AI4" t="s">
        <v>1058</v>
      </c>
      <c r="AJ4" t="s">
        <v>1088</v>
      </c>
      <c r="AM4" t="s">
        <v>1202</v>
      </c>
      <c r="AN4" t="s">
        <v>118</v>
      </c>
      <c r="AO4">
        <v>15</v>
      </c>
      <c r="AP4" t="s">
        <v>159</v>
      </c>
      <c r="AQ4">
        <v>22</v>
      </c>
      <c r="AR4" t="str">
        <f t="shared" si="0"/>
        <v>Houston</v>
      </c>
      <c r="AS4" t="s">
        <v>1202</v>
      </c>
      <c r="AT4" t="s">
        <v>118</v>
      </c>
      <c r="AU4" t="s">
        <v>159</v>
      </c>
      <c r="AV4">
        <v>17</v>
      </c>
      <c r="AW4">
        <v>12</v>
      </c>
      <c r="AX4" t="str">
        <f t="shared" si="1"/>
        <v>Kansas City</v>
      </c>
    </row>
    <row r="5" spans="1:50" x14ac:dyDescent="0.2">
      <c r="A5" t="s">
        <v>101</v>
      </c>
      <c r="B5" t="s">
        <v>102</v>
      </c>
      <c r="C5">
        <v>4</v>
      </c>
      <c r="D5" t="s">
        <v>14</v>
      </c>
      <c r="E5" t="s">
        <v>166</v>
      </c>
      <c r="F5" t="s">
        <v>200</v>
      </c>
      <c r="G5" t="s">
        <v>227</v>
      </c>
      <c r="H5" t="s">
        <v>254</v>
      </c>
      <c r="I5" t="s">
        <v>42</v>
      </c>
      <c r="J5" t="s">
        <v>313</v>
      </c>
      <c r="K5" t="s">
        <v>344</v>
      </c>
      <c r="L5" t="s">
        <v>372</v>
      </c>
      <c r="M5" t="s">
        <v>1128</v>
      </c>
      <c r="N5" t="s">
        <v>433</v>
      </c>
      <c r="O5" t="s">
        <v>464</v>
      </c>
      <c r="P5" t="s">
        <v>493</v>
      </c>
      <c r="Q5" t="s">
        <v>523</v>
      </c>
      <c r="R5" t="s">
        <v>554</v>
      </c>
      <c r="S5" t="s">
        <v>581</v>
      </c>
      <c r="T5" t="s">
        <v>611</v>
      </c>
      <c r="U5" t="s">
        <v>639</v>
      </c>
      <c r="V5" t="s">
        <v>668</v>
      </c>
      <c r="W5" t="s">
        <v>698</v>
      </c>
      <c r="X5" t="s">
        <v>729</v>
      </c>
      <c r="Y5" t="s">
        <v>759</v>
      </c>
      <c r="Z5" t="s">
        <v>1171</v>
      </c>
      <c r="AA5" t="s">
        <v>818</v>
      </c>
      <c r="AB5" t="s">
        <v>848</v>
      </c>
      <c r="AC5" t="s">
        <v>876</v>
      </c>
      <c r="AD5" t="s">
        <v>910</v>
      </c>
      <c r="AE5" t="s">
        <v>940</v>
      </c>
      <c r="AF5" t="s">
        <v>970</v>
      </c>
      <c r="AG5" t="s">
        <v>1000</v>
      </c>
      <c r="AH5" t="s">
        <v>1029</v>
      </c>
      <c r="AI5" t="s">
        <v>1059</v>
      </c>
      <c r="AJ5" t="s">
        <v>1089</v>
      </c>
      <c r="AM5" t="s">
        <v>1203</v>
      </c>
      <c r="AN5" t="s">
        <v>1456</v>
      </c>
      <c r="AO5">
        <v>13</v>
      </c>
      <c r="AP5" t="s">
        <v>136</v>
      </c>
      <c r="AQ5">
        <v>20</v>
      </c>
      <c r="AR5" t="str">
        <f t="shared" si="0"/>
        <v>New York Jets</v>
      </c>
      <c r="AS5" t="s">
        <v>1203</v>
      </c>
      <c r="AT5" t="s">
        <v>1456</v>
      </c>
      <c r="AU5" t="s">
        <v>136</v>
      </c>
      <c r="AV5">
        <v>23</v>
      </c>
      <c r="AW5">
        <v>21</v>
      </c>
      <c r="AX5" t="str">
        <f t="shared" si="1"/>
        <v xml:space="preserve">Cleveland </v>
      </c>
    </row>
    <row r="6" spans="1:50" x14ac:dyDescent="0.2">
      <c r="A6" t="s">
        <v>1126</v>
      </c>
      <c r="B6" t="s">
        <v>1127</v>
      </c>
      <c r="C6">
        <v>5</v>
      </c>
      <c r="D6" t="s">
        <v>15</v>
      </c>
      <c r="E6" t="s">
        <v>167</v>
      </c>
      <c r="F6" t="s">
        <v>201</v>
      </c>
      <c r="G6" t="s">
        <v>228</v>
      </c>
      <c r="H6" t="s">
        <v>255</v>
      </c>
      <c r="I6" t="s">
        <v>284</v>
      </c>
      <c r="J6" t="s">
        <v>314</v>
      </c>
      <c r="K6" t="s">
        <v>60</v>
      </c>
      <c r="L6" t="s">
        <v>373</v>
      </c>
      <c r="M6" t="s">
        <v>403</v>
      </c>
      <c r="N6" t="s">
        <v>434</v>
      </c>
      <c r="O6" t="s">
        <v>465</v>
      </c>
      <c r="P6" t="s">
        <v>494</v>
      </c>
      <c r="Q6" t="s">
        <v>524</v>
      </c>
      <c r="R6" t="s">
        <v>555</v>
      </c>
      <c r="S6" t="s">
        <v>582</v>
      </c>
      <c r="T6" t="s">
        <v>612</v>
      </c>
      <c r="U6" t="s">
        <v>640</v>
      </c>
      <c r="V6" t="s">
        <v>669</v>
      </c>
      <c r="W6" t="s">
        <v>699</v>
      </c>
      <c r="X6" t="s">
        <v>730</v>
      </c>
      <c r="Y6" t="s">
        <v>760</v>
      </c>
      <c r="Z6" t="s">
        <v>788</v>
      </c>
      <c r="AA6" t="s">
        <v>819</v>
      </c>
      <c r="AB6" t="s">
        <v>62</v>
      </c>
      <c r="AC6" t="s">
        <v>877</v>
      </c>
      <c r="AD6" t="s">
        <v>64</v>
      </c>
      <c r="AE6" t="s">
        <v>941</v>
      </c>
      <c r="AF6" t="s">
        <v>971</v>
      </c>
      <c r="AG6" t="s">
        <v>1001</v>
      </c>
      <c r="AH6" t="s">
        <v>1030</v>
      </c>
      <c r="AI6" t="s">
        <v>1060</v>
      </c>
      <c r="AJ6" t="s">
        <v>1090</v>
      </c>
      <c r="AM6" t="s">
        <v>1204</v>
      </c>
      <c r="AN6" t="s">
        <v>120</v>
      </c>
      <c r="AO6">
        <v>17</v>
      </c>
      <c r="AP6" t="s">
        <v>106</v>
      </c>
      <c r="AQ6">
        <v>10</v>
      </c>
      <c r="AR6" t="str">
        <f t="shared" si="0"/>
        <v>Indianapolis</v>
      </c>
      <c r="AS6" t="s">
        <v>1204</v>
      </c>
      <c r="AT6" t="s">
        <v>120</v>
      </c>
      <c r="AU6" t="s">
        <v>106</v>
      </c>
      <c r="AV6">
        <v>21</v>
      </c>
      <c r="AW6">
        <v>7</v>
      </c>
      <c r="AX6" t="str">
        <f t="shared" si="1"/>
        <v>Indianapolis</v>
      </c>
    </row>
    <row r="7" spans="1:50" x14ac:dyDescent="0.2">
      <c r="A7" t="s">
        <v>1142</v>
      </c>
      <c r="B7" t="s">
        <v>1143</v>
      </c>
      <c r="C7">
        <v>6</v>
      </c>
      <c r="D7" t="s">
        <v>15</v>
      </c>
      <c r="E7" t="s">
        <v>168</v>
      </c>
      <c r="F7" t="s">
        <v>63</v>
      </c>
      <c r="G7" t="s">
        <v>229</v>
      </c>
      <c r="H7" t="s">
        <v>256</v>
      </c>
      <c r="I7" t="s">
        <v>285</v>
      </c>
      <c r="J7" t="s">
        <v>315</v>
      </c>
      <c r="K7" t="s">
        <v>345</v>
      </c>
      <c r="L7" t="s">
        <v>374</v>
      </c>
      <c r="M7" t="s">
        <v>404</v>
      </c>
      <c r="N7" t="s">
        <v>435</v>
      </c>
      <c r="O7" t="s">
        <v>466</v>
      </c>
      <c r="P7" t="s">
        <v>495</v>
      </c>
      <c r="Q7" t="s">
        <v>525</v>
      </c>
      <c r="R7" t="s">
        <v>556</v>
      </c>
      <c r="S7" t="s">
        <v>583</v>
      </c>
      <c r="T7" t="s">
        <v>613</v>
      </c>
      <c r="U7" t="s">
        <v>641</v>
      </c>
      <c r="V7" t="s">
        <v>670</v>
      </c>
      <c r="W7" t="s">
        <v>700</v>
      </c>
      <c r="X7" t="s">
        <v>731</v>
      </c>
      <c r="Y7" t="s">
        <v>761</v>
      </c>
      <c r="Z7" t="s">
        <v>789</v>
      </c>
      <c r="AA7" t="s">
        <v>820</v>
      </c>
      <c r="AB7" t="s">
        <v>849</v>
      </c>
      <c r="AC7" t="s">
        <v>878</v>
      </c>
      <c r="AD7" t="s">
        <v>911</v>
      </c>
      <c r="AE7" t="s">
        <v>942</v>
      </c>
      <c r="AF7" t="s">
        <v>972</v>
      </c>
      <c r="AG7" t="s">
        <v>1002</v>
      </c>
      <c r="AH7" t="s">
        <v>1031</v>
      </c>
      <c r="AI7" t="s">
        <v>1061</v>
      </c>
      <c r="AJ7" t="s">
        <v>1091</v>
      </c>
      <c r="AM7" t="s">
        <v>1205</v>
      </c>
      <c r="AN7" t="s">
        <v>124</v>
      </c>
      <c r="AO7">
        <v>34</v>
      </c>
      <c r="AP7" t="s">
        <v>151</v>
      </c>
      <c r="AQ7">
        <v>14</v>
      </c>
      <c r="AR7" t="str">
        <f t="shared" si="0"/>
        <v>Miami</v>
      </c>
      <c r="AS7" t="s">
        <v>1205</v>
      </c>
      <c r="AT7" t="s">
        <v>124</v>
      </c>
      <c r="AU7" t="s">
        <v>151</v>
      </c>
      <c r="AV7">
        <v>34</v>
      </c>
      <c r="AW7">
        <v>10</v>
      </c>
      <c r="AX7" t="str">
        <f t="shared" si="1"/>
        <v>Miami</v>
      </c>
    </row>
    <row r="8" spans="1:50" x14ac:dyDescent="0.2">
      <c r="A8" t="s">
        <v>1144</v>
      </c>
      <c r="B8" t="s">
        <v>1145</v>
      </c>
      <c r="C8">
        <v>7</v>
      </c>
      <c r="D8" t="s">
        <v>15</v>
      </c>
      <c r="E8" t="s">
        <v>169</v>
      </c>
      <c r="F8" t="s">
        <v>202</v>
      </c>
      <c r="G8" t="s">
        <v>230</v>
      </c>
      <c r="H8" t="s">
        <v>257</v>
      </c>
      <c r="I8" t="s">
        <v>286</v>
      </c>
      <c r="J8" t="s">
        <v>316</v>
      </c>
      <c r="K8" t="s">
        <v>346</v>
      </c>
      <c r="L8" t="s">
        <v>375</v>
      </c>
      <c r="M8" t="s">
        <v>405</v>
      </c>
      <c r="N8" t="s">
        <v>436</v>
      </c>
      <c r="O8" t="s">
        <v>467</v>
      </c>
      <c r="P8" t="s">
        <v>496</v>
      </c>
      <c r="Q8" t="s">
        <v>526</v>
      </c>
      <c r="R8" t="s">
        <v>557</v>
      </c>
      <c r="S8" t="s">
        <v>584</v>
      </c>
      <c r="T8" t="s">
        <v>614</v>
      </c>
      <c r="U8" t="s">
        <v>642</v>
      </c>
      <c r="V8" t="s">
        <v>671</v>
      </c>
      <c r="W8" t="s">
        <v>701</v>
      </c>
      <c r="X8" t="s">
        <v>732</v>
      </c>
      <c r="Y8" t="s">
        <v>762</v>
      </c>
      <c r="Z8" t="s">
        <v>790</v>
      </c>
      <c r="AA8" t="s">
        <v>821</v>
      </c>
      <c r="AB8" t="s">
        <v>850</v>
      </c>
      <c r="AC8" t="s">
        <v>879</v>
      </c>
      <c r="AD8" t="s">
        <v>912</v>
      </c>
      <c r="AE8" t="s">
        <v>943</v>
      </c>
      <c r="AF8" t="s">
        <v>622</v>
      </c>
      <c r="AG8" t="s">
        <v>1003</v>
      </c>
      <c r="AH8" t="s">
        <v>1032</v>
      </c>
      <c r="AI8" t="s">
        <v>1062</v>
      </c>
      <c r="AJ8" t="s">
        <v>1092</v>
      </c>
      <c r="AM8" t="s">
        <v>1206</v>
      </c>
      <c r="AN8" t="s">
        <v>142</v>
      </c>
      <c r="AO8">
        <v>0</v>
      </c>
      <c r="AP8" t="s">
        <v>1457</v>
      </c>
      <c r="AQ8">
        <v>34</v>
      </c>
      <c r="AR8" t="str">
        <f t="shared" si="0"/>
        <v>Jacksonville</v>
      </c>
      <c r="AS8" t="s">
        <v>1206</v>
      </c>
      <c r="AT8" t="s">
        <v>142</v>
      </c>
      <c r="AU8" t="s">
        <v>1457</v>
      </c>
      <c r="AV8">
        <v>24</v>
      </c>
      <c r="AW8">
        <v>27</v>
      </c>
      <c r="AX8" t="str">
        <f t="shared" si="1"/>
        <v>Jacksonville</v>
      </c>
    </row>
    <row r="9" spans="1:50" x14ac:dyDescent="0.2">
      <c r="A9" t="s">
        <v>1148</v>
      </c>
      <c r="B9" t="s">
        <v>1149</v>
      </c>
      <c r="C9">
        <v>8</v>
      </c>
      <c r="D9" t="s">
        <v>15</v>
      </c>
      <c r="E9" t="s">
        <v>170</v>
      </c>
      <c r="F9" t="s">
        <v>203</v>
      </c>
      <c r="G9" t="s">
        <v>231</v>
      </c>
      <c r="H9" t="s">
        <v>258</v>
      </c>
      <c r="I9" t="s">
        <v>287</v>
      </c>
      <c r="J9" t="s">
        <v>317</v>
      </c>
      <c r="K9" t="s">
        <v>347</v>
      </c>
      <c r="L9" t="s">
        <v>376</v>
      </c>
      <c r="M9" t="s">
        <v>406</v>
      </c>
      <c r="N9" t="s">
        <v>437</v>
      </c>
      <c r="O9" t="s">
        <v>468</v>
      </c>
      <c r="P9" t="s">
        <v>551</v>
      </c>
      <c r="Q9" t="s">
        <v>527</v>
      </c>
      <c r="R9" t="s">
        <v>558</v>
      </c>
      <c r="S9" t="s">
        <v>585</v>
      </c>
      <c r="T9" t="s">
        <v>615</v>
      </c>
      <c r="U9" t="s">
        <v>643</v>
      </c>
      <c r="V9" t="s">
        <v>672</v>
      </c>
      <c r="W9" t="s">
        <v>702</v>
      </c>
      <c r="X9" t="s">
        <v>733</v>
      </c>
      <c r="Y9" t="s">
        <v>763</v>
      </c>
      <c r="Z9" t="s">
        <v>791</v>
      </c>
      <c r="AA9" t="s">
        <v>822</v>
      </c>
      <c r="AB9" t="s">
        <v>851</v>
      </c>
      <c r="AC9" t="s">
        <v>880</v>
      </c>
      <c r="AD9" t="s">
        <v>913</v>
      </c>
      <c r="AE9" t="s">
        <v>944</v>
      </c>
      <c r="AF9" t="s">
        <v>973</v>
      </c>
      <c r="AG9" t="s">
        <v>1004</v>
      </c>
      <c r="AH9" t="s">
        <v>1033</v>
      </c>
      <c r="AI9" t="s">
        <v>1063</v>
      </c>
      <c r="AJ9" t="s">
        <v>1093</v>
      </c>
      <c r="AM9" t="s">
        <v>1207</v>
      </c>
      <c r="AN9" t="s">
        <v>155</v>
      </c>
      <c r="AO9">
        <v>20</v>
      </c>
      <c r="AP9" t="s">
        <v>148</v>
      </c>
      <c r="AQ9">
        <v>27</v>
      </c>
      <c r="AR9" t="str">
        <f t="shared" si="0"/>
        <v>St. Louis</v>
      </c>
      <c r="AS9" t="s">
        <v>1207</v>
      </c>
      <c r="AT9" t="s">
        <v>155</v>
      </c>
      <c r="AU9" t="s">
        <v>148</v>
      </c>
      <c r="AV9">
        <v>27</v>
      </c>
      <c r="AW9">
        <v>13</v>
      </c>
      <c r="AX9" t="str">
        <f t="shared" si="1"/>
        <v>Seattle</v>
      </c>
    </row>
    <row r="10" spans="1:50" x14ac:dyDescent="0.2">
      <c r="C10">
        <v>9</v>
      </c>
      <c r="D10" t="s">
        <v>16</v>
      </c>
      <c r="E10" t="s">
        <v>171</v>
      </c>
      <c r="F10" t="s">
        <v>57</v>
      </c>
      <c r="G10" t="s">
        <v>232</v>
      </c>
      <c r="H10" t="s">
        <v>259</v>
      </c>
      <c r="I10" t="s">
        <v>288</v>
      </c>
      <c r="J10" t="s">
        <v>318</v>
      </c>
      <c r="K10" t="s">
        <v>348</v>
      </c>
      <c r="L10" t="s">
        <v>377</v>
      </c>
      <c r="M10" t="s">
        <v>407</v>
      </c>
      <c r="N10" t="s">
        <v>438</v>
      </c>
      <c r="O10" t="s">
        <v>469</v>
      </c>
      <c r="P10" t="s">
        <v>498</v>
      </c>
      <c r="Q10" t="s">
        <v>528</v>
      </c>
      <c r="R10" t="s">
        <v>560</v>
      </c>
      <c r="S10" t="s">
        <v>586</v>
      </c>
      <c r="T10" t="s">
        <v>56</v>
      </c>
      <c r="U10" t="s">
        <v>644</v>
      </c>
      <c r="V10" t="s">
        <v>673</v>
      </c>
      <c r="W10" t="s">
        <v>703</v>
      </c>
      <c r="X10" t="s">
        <v>735</v>
      </c>
      <c r="Y10" t="s">
        <v>1185</v>
      </c>
      <c r="Z10" t="s">
        <v>792</v>
      </c>
      <c r="AA10" t="s">
        <v>823</v>
      </c>
      <c r="AB10" t="s">
        <v>852</v>
      </c>
      <c r="AC10" t="s">
        <v>881</v>
      </c>
      <c r="AD10" t="s">
        <v>914</v>
      </c>
      <c r="AE10" t="s">
        <v>945</v>
      </c>
      <c r="AF10" t="s">
        <v>974</v>
      </c>
      <c r="AG10" t="s">
        <v>1005</v>
      </c>
      <c r="AH10" t="s">
        <v>1034</v>
      </c>
      <c r="AI10" t="s">
        <v>1064</v>
      </c>
      <c r="AJ10" t="s">
        <v>1094</v>
      </c>
      <c r="AM10" t="s">
        <v>1208</v>
      </c>
      <c r="AN10" t="s">
        <v>153</v>
      </c>
      <c r="AO10">
        <v>9</v>
      </c>
      <c r="AP10" t="s">
        <v>114</v>
      </c>
      <c r="AQ10">
        <v>30</v>
      </c>
      <c r="AR10" t="str">
        <f t="shared" si="0"/>
        <v>Arizona</v>
      </c>
      <c r="AS10" t="s">
        <v>1208</v>
      </c>
      <c r="AT10" t="s">
        <v>153</v>
      </c>
      <c r="AU10" t="s">
        <v>114</v>
      </c>
      <c r="AV10">
        <v>7</v>
      </c>
      <c r="AW10">
        <v>24</v>
      </c>
      <c r="AX10" t="str">
        <f t="shared" si="1"/>
        <v>Arizona</v>
      </c>
    </row>
    <row r="11" spans="1:50" x14ac:dyDescent="0.2">
      <c r="C11">
        <v>10</v>
      </c>
      <c r="D11" t="s">
        <v>16</v>
      </c>
      <c r="E11" t="s">
        <v>172</v>
      </c>
      <c r="F11" t="s">
        <v>204</v>
      </c>
      <c r="G11" t="s">
        <v>233</v>
      </c>
      <c r="H11" t="s">
        <v>260</v>
      </c>
      <c r="I11" t="s">
        <v>289</v>
      </c>
      <c r="J11" t="s">
        <v>319</v>
      </c>
      <c r="K11" t="s">
        <v>349</v>
      </c>
      <c r="L11" t="s">
        <v>378</v>
      </c>
      <c r="M11" t="s">
        <v>408</v>
      </c>
      <c r="N11" t="s">
        <v>439</v>
      </c>
      <c r="O11" t="s">
        <v>470</v>
      </c>
      <c r="P11" t="s">
        <v>499</v>
      </c>
      <c r="Q11" t="s">
        <v>529</v>
      </c>
      <c r="R11" t="s">
        <v>559</v>
      </c>
      <c r="S11" t="s">
        <v>587</v>
      </c>
      <c r="T11" t="s">
        <v>616</v>
      </c>
      <c r="U11" t="s">
        <v>645</v>
      </c>
      <c r="V11" t="s">
        <v>59</v>
      </c>
      <c r="W11" t="s">
        <v>704</v>
      </c>
      <c r="X11" t="s">
        <v>734</v>
      </c>
      <c r="Y11" t="s">
        <v>764</v>
      </c>
      <c r="Z11" t="s">
        <v>793</v>
      </c>
      <c r="AA11" t="s">
        <v>824</v>
      </c>
      <c r="AB11" t="s">
        <v>853</v>
      </c>
      <c r="AC11" t="s">
        <v>882</v>
      </c>
      <c r="AD11" t="s">
        <v>915</v>
      </c>
      <c r="AE11" t="s">
        <v>946</v>
      </c>
      <c r="AF11" t="s">
        <v>975</v>
      </c>
      <c r="AG11" t="s">
        <v>1006</v>
      </c>
      <c r="AH11" t="s">
        <v>1035</v>
      </c>
      <c r="AI11" t="s">
        <v>1065</v>
      </c>
      <c r="AJ11" t="s">
        <v>1095</v>
      </c>
      <c r="AM11" t="s">
        <v>1209</v>
      </c>
      <c r="AN11" t="s">
        <v>138</v>
      </c>
      <c r="AO11">
        <v>41</v>
      </c>
      <c r="AP11" t="s">
        <v>1458</v>
      </c>
      <c r="AQ11">
        <v>38</v>
      </c>
      <c r="AR11" t="str">
        <f t="shared" si="0"/>
        <v>Detroit</v>
      </c>
      <c r="AS11" t="s">
        <v>1209</v>
      </c>
      <c r="AT11" t="s">
        <v>138</v>
      </c>
      <c r="AU11" t="s">
        <v>1458</v>
      </c>
      <c r="AV11">
        <v>7</v>
      </c>
      <c r="AW11">
        <v>31</v>
      </c>
      <c r="AX11" t="str">
        <f t="shared" si="1"/>
        <v>San Diego</v>
      </c>
    </row>
    <row r="12" spans="1:50" x14ac:dyDescent="0.2">
      <c r="C12">
        <v>11</v>
      </c>
      <c r="D12" t="s">
        <v>17</v>
      </c>
      <c r="E12" t="s">
        <v>173</v>
      </c>
      <c r="F12" t="s">
        <v>205</v>
      </c>
      <c r="G12" t="s">
        <v>234</v>
      </c>
      <c r="H12" t="s">
        <v>261</v>
      </c>
      <c r="I12" t="s">
        <v>290</v>
      </c>
      <c r="J12" t="s">
        <v>320</v>
      </c>
      <c r="K12" t="s">
        <v>350</v>
      </c>
      <c r="L12" t="s">
        <v>379</v>
      </c>
      <c r="M12" t="s">
        <v>409</v>
      </c>
      <c r="N12" t="s">
        <v>440</v>
      </c>
      <c r="O12" t="s">
        <v>471</v>
      </c>
      <c r="P12" t="s">
        <v>51</v>
      </c>
      <c r="Q12" t="s">
        <v>530</v>
      </c>
      <c r="R12" t="s">
        <v>561</v>
      </c>
      <c r="S12" t="s">
        <v>588</v>
      </c>
      <c r="T12" t="s">
        <v>617</v>
      </c>
      <c r="U12" t="s">
        <v>646</v>
      </c>
      <c r="V12" t="s">
        <v>674</v>
      </c>
      <c r="W12" t="s">
        <v>705</v>
      </c>
      <c r="X12" t="s">
        <v>736</v>
      </c>
      <c r="Y12" t="s">
        <v>765</v>
      </c>
      <c r="Z12" t="s">
        <v>794</v>
      </c>
      <c r="AA12" t="s">
        <v>825</v>
      </c>
      <c r="AB12" t="s">
        <v>854</v>
      </c>
      <c r="AC12" t="s">
        <v>883</v>
      </c>
      <c r="AD12" t="s">
        <v>916</v>
      </c>
      <c r="AE12" t="s">
        <v>947</v>
      </c>
      <c r="AF12" t="s">
        <v>976</v>
      </c>
      <c r="AG12" t="s">
        <v>1007</v>
      </c>
      <c r="AH12" t="s">
        <v>1036</v>
      </c>
      <c r="AI12" t="s">
        <v>1066</v>
      </c>
      <c r="AJ12" t="s">
        <v>1096</v>
      </c>
      <c r="AM12" t="s">
        <v>1210</v>
      </c>
      <c r="AN12" t="s">
        <v>161</v>
      </c>
      <c r="AO12">
        <v>24</v>
      </c>
      <c r="AP12" t="s">
        <v>112</v>
      </c>
      <c r="AQ12">
        <v>27</v>
      </c>
      <c r="AR12" t="str">
        <f t="shared" si="0"/>
        <v>Tampa Bay</v>
      </c>
      <c r="AS12" t="s">
        <v>1210</v>
      </c>
      <c r="AT12" t="s">
        <v>161</v>
      </c>
      <c r="AU12" t="s">
        <v>112</v>
      </c>
      <c r="AV12">
        <v>27</v>
      </c>
      <c r="AW12">
        <v>17</v>
      </c>
      <c r="AX12" t="str">
        <f t="shared" si="1"/>
        <v>Tennessee</v>
      </c>
    </row>
    <row r="13" spans="1:50" x14ac:dyDescent="0.2">
      <c r="C13">
        <v>12</v>
      </c>
      <c r="D13" t="s">
        <v>18</v>
      </c>
      <c r="E13" t="s">
        <v>174</v>
      </c>
      <c r="F13" t="s">
        <v>1120</v>
      </c>
      <c r="G13" t="s">
        <v>1122</v>
      </c>
      <c r="H13" t="s">
        <v>262</v>
      </c>
      <c r="I13" t="s">
        <v>291</v>
      </c>
      <c r="J13" t="s">
        <v>321</v>
      </c>
      <c r="K13" t="s">
        <v>50</v>
      </c>
      <c r="L13" t="s">
        <v>380</v>
      </c>
      <c r="M13" t="s">
        <v>410</v>
      </c>
      <c r="N13" t="s">
        <v>441</v>
      </c>
      <c r="O13" t="s">
        <v>472</v>
      </c>
      <c r="P13" t="s">
        <v>500</v>
      </c>
      <c r="Q13" t="s">
        <v>531</v>
      </c>
      <c r="R13" t="s">
        <v>562</v>
      </c>
      <c r="S13" t="s">
        <v>589</v>
      </c>
      <c r="T13" t="s">
        <v>618</v>
      </c>
      <c r="U13" t="s">
        <v>647</v>
      </c>
      <c r="V13" t="s">
        <v>675</v>
      </c>
      <c r="W13" t="s">
        <v>706</v>
      </c>
      <c r="X13" t="s">
        <v>737</v>
      </c>
      <c r="Y13" t="s">
        <v>766</v>
      </c>
      <c r="Z13" t="s">
        <v>795</v>
      </c>
      <c r="AA13" t="s">
        <v>826</v>
      </c>
      <c r="AB13" t="s">
        <v>855</v>
      </c>
      <c r="AC13" t="s">
        <v>884</v>
      </c>
      <c r="AD13" t="s">
        <v>917</v>
      </c>
      <c r="AE13" t="s">
        <v>948</v>
      </c>
      <c r="AF13" t="s">
        <v>977</v>
      </c>
      <c r="AG13" t="s">
        <v>1008</v>
      </c>
      <c r="AH13" t="s">
        <v>1037</v>
      </c>
      <c r="AI13" t="s">
        <v>1067</v>
      </c>
      <c r="AJ13" t="s">
        <v>1097</v>
      </c>
      <c r="AM13" t="s">
        <v>1211</v>
      </c>
      <c r="AN13" t="s">
        <v>105</v>
      </c>
      <c r="AO13">
        <v>3</v>
      </c>
      <c r="AP13" t="s">
        <v>1459</v>
      </c>
      <c r="AQ13">
        <v>17</v>
      </c>
      <c r="AR13" t="str">
        <f t="shared" si="0"/>
        <v>Oakland</v>
      </c>
      <c r="AS13" t="s">
        <v>1211</v>
      </c>
      <c r="AT13" t="s">
        <v>105</v>
      </c>
      <c r="AU13" t="s">
        <v>1459</v>
      </c>
      <c r="AV13">
        <v>18</v>
      </c>
      <c r="AW13">
        <v>21</v>
      </c>
      <c r="AX13" t="str">
        <f t="shared" si="1"/>
        <v>Oakland</v>
      </c>
    </row>
    <row r="14" spans="1:50" x14ac:dyDescent="0.2">
      <c r="C14">
        <v>13</v>
      </c>
      <c r="D14" t="s">
        <v>19</v>
      </c>
      <c r="E14" t="s">
        <v>175</v>
      </c>
      <c r="F14" t="s">
        <v>1119</v>
      </c>
      <c r="G14" t="s">
        <v>1124</v>
      </c>
      <c r="H14" t="s">
        <v>263</v>
      </c>
      <c r="I14" t="s">
        <v>292</v>
      </c>
      <c r="J14" t="s">
        <v>322</v>
      </c>
      <c r="K14" t="s">
        <v>351</v>
      </c>
      <c r="L14" t="s">
        <v>381</v>
      </c>
      <c r="M14" t="s">
        <v>411</v>
      </c>
      <c r="N14" t="s">
        <v>442</v>
      </c>
      <c r="O14" t="s">
        <v>474</v>
      </c>
      <c r="P14" t="s">
        <v>501</v>
      </c>
      <c r="Q14" t="s">
        <v>532</v>
      </c>
      <c r="R14" t="s">
        <v>40</v>
      </c>
      <c r="S14" t="s">
        <v>590</v>
      </c>
      <c r="T14" t="s">
        <v>619</v>
      </c>
      <c r="U14" t="s">
        <v>648</v>
      </c>
      <c r="V14" t="s">
        <v>676</v>
      </c>
      <c r="W14" t="s">
        <v>707</v>
      </c>
      <c r="X14" t="s">
        <v>1481</v>
      </c>
      <c r="Y14" t="s">
        <v>767</v>
      </c>
      <c r="Z14" t="s">
        <v>796</v>
      </c>
      <c r="AA14" t="s">
        <v>827</v>
      </c>
      <c r="AB14" t="s">
        <v>1482</v>
      </c>
      <c r="AC14" t="s">
        <v>885</v>
      </c>
      <c r="AD14" t="s">
        <v>918</v>
      </c>
      <c r="AE14" t="s">
        <v>949</v>
      </c>
      <c r="AF14" t="s">
        <v>978</v>
      </c>
      <c r="AG14" t="s">
        <v>1009</v>
      </c>
      <c r="AH14" t="s">
        <v>1038</v>
      </c>
      <c r="AI14" t="s">
        <v>1483</v>
      </c>
      <c r="AJ14" t="s">
        <v>1098</v>
      </c>
      <c r="AM14" t="s">
        <v>1212</v>
      </c>
      <c r="AN14" t="s">
        <v>150</v>
      </c>
      <c r="AO14">
        <v>27</v>
      </c>
      <c r="AP14" t="s">
        <v>108</v>
      </c>
      <c r="AQ14">
        <v>33</v>
      </c>
      <c r="AR14" t="str">
        <f t="shared" si="0"/>
        <v>Denver</v>
      </c>
      <c r="AS14" t="s">
        <v>1212</v>
      </c>
      <c r="AT14" t="s">
        <v>150</v>
      </c>
      <c r="AU14" t="s">
        <v>108</v>
      </c>
      <c r="AV14">
        <v>7</v>
      </c>
      <c r="AW14">
        <v>38</v>
      </c>
      <c r="AX14" t="str">
        <f t="shared" si="1"/>
        <v>Denver</v>
      </c>
    </row>
    <row r="15" spans="1:50" x14ac:dyDescent="0.2">
      <c r="C15">
        <v>14</v>
      </c>
      <c r="D15" t="s">
        <v>20</v>
      </c>
      <c r="E15" t="s">
        <v>176</v>
      </c>
      <c r="F15" t="s">
        <v>206</v>
      </c>
      <c r="G15" t="s">
        <v>1121</v>
      </c>
      <c r="H15" t="s">
        <v>264</v>
      </c>
      <c r="I15" t="s">
        <v>293</v>
      </c>
      <c r="J15" t="s">
        <v>323</v>
      </c>
      <c r="K15" t="s">
        <v>48</v>
      </c>
      <c r="L15" t="s">
        <v>382</v>
      </c>
      <c r="M15" t="s">
        <v>412</v>
      </c>
      <c r="N15" t="s">
        <v>443</v>
      </c>
      <c r="O15" t="s">
        <v>473</v>
      </c>
      <c r="P15" t="s">
        <v>502</v>
      </c>
      <c r="Q15" t="s">
        <v>533</v>
      </c>
      <c r="R15" t="s">
        <v>563</v>
      </c>
      <c r="S15" t="s">
        <v>591</v>
      </c>
      <c r="T15" t="s">
        <v>620</v>
      </c>
      <c r="U15" t="s">
        <v>649</v>
      </c>
      <c r="V15" t="s">
        <v>677</v>
      </c>
      <c r="W15" t="s">
        <v>708</v>
      </c>
      <c r="X15" t="s">
        <v>738</v>
      </c>
      <c r="Y15" t="s">
        <v>768</v>
      </c>
      <c r="Z15" t="s">
        <v>797</v>
      </c>
      <c r="AA15" t="s">
        <v>828</v>
      </c>
      <c r="AB15" t="s">
        <v>856</v>
      </c>
      <c r="AC15" t="s">
        <v>886</v>
      </c>
      <c r="AD15" t="s">
        <v>919</v>
      </c>
      <c r="AE15" t="s">
        <v>950</v>
      </c>
      <c r="AF15" t="s">
        <v>979</v>
      </c>
      <c r="AG15" t="s">
        <v>1010</v>
      </c>
      <c r="AH15" t="s">
        <v>1039</v>
      </c>
      <c r="AI15" t="s">
        <v>1068</v>
      </c>
      <c r="AJ15" t="s">
        <v>1099</v>
      </c>
      <c r="AM15" t="s">
        <v>1213</v>
      </c>
      <c r="AN15" t="s">
        <v>132</v>
      </c>
      <c r="AO15">
        <v>26</v>
      </c>
      <c r="AP15" t="s">
        <v>122</v>
      </c>
      <c r="AQ15">
        <v>14</v>
      </c>
      <c r="AR15" t="str">
        <f t="shared" si="0"/>
        <v>New York Giants</v>
      </c>
      <c r="AS15" t="s">
        <v>1213</v>
      </c>
      <c r="AT15" t="s">
        <v>132</v>
      </c>
      <c r="AU15" t="s">
        <v>122</v>
      </c>
      <c r="AV15">
        <v>10</v>
      </c>
      <c r="AW15">
        <v>27</v>
      </c>
      <c r="AX15" t="str">
        <f t="shared" si="1"/>
        <v>Dallas</v>
      </c>
    </row>
    <row r="16" spans="1:50" x14ac:dyDescent="0.2">
      <c r="C16">
        <v>15</v>
      </c>
      <c r="D16" t="s">
        <v>21</v>
      </c>
      <c r="E16" t="s">
        <v>177</v>
      </c>
      <c r="F16" t="s">
        <v>207</v>
      </c>
      <c r="G16" t="s">
        <v>235</v>
      </c>
      <c r="H16" t="s">
        <v>53</v>
      </c>
      <c r="I16" t="s">
        <v>294</v>
      </c>
      <c r="J16" t="s">
        <v>324</v>
      </c>
      <c r="K16" t="s">
        <v>352</v>
      </c>
      <c r="L16" t="s">
        <v>383</v>
      </c>
      <c r="M16" t="s">
        <v>413</v>
      </c>
      <c r="N16" t="s">
        <v>444</v>
      </c>
      <c r="O16" t="s">
        <v>475</v>
      </c>
      <c r="P16" t="s">
        <v>503</v>
      </c>
      <c r="Q16" t="s">
        <v>534</v>
      </c>
      <c r="R16" t="s">
        <v>564</v>
      </c>
      <c r="S16" t="s">
        <v>592</v>
      </c>
      <c r="T16" t="s">
        <v>621</v>
      </c>
      <c r="U16" t="s">
        <v>650</v>
      </c>
      <c r="V16" t="s">
        <v>678</v>
      </c>
      <c r="W16" t="s">
        <v>709</v>
      </c>
      <c r="X16" t="s">
        <v>739</v>
      </c>
      <c r="Y16" t="s">
        <v>769</v>
      </c>
      <c r="Z16" t="s">
        <v>798</v>
      </c>
      <c r="AA16" t="s">
        <v>829</v>
      </c>
      <c r="AB16" t="s">
        <v>857</v>
      </c>
      <c r="AC16" t="s">
        <v>887</v>
      </c>
      <c r="AD16" t="s">
        <v>920</v>
      </c>
      <c r="AE16" t="s">
        <v>951</v>
      </c>
      <c r="AF16" t="s">
        <v>980</v>
      </c>
      <c r="AG16" t="s">
        <v>1011</v>
      </c>
      <c r="AH16" t="s">
        <v>1040</v>
      </c>
      <c r="AI16" t="s">
        <v>1069</v>
      </c>
      <c r="AJ16" t="s">
        <v>1100</v>
      </c>
      <c r="AM16" t="s">
        <v>1214</v>
      </c>
      <c r="AN16" t="s">
        <v>126</v>
      </c>
      <c r="AO16">
        <v>24</v>
      </c>
      <c r="AP16" t="s">
        <v>128</v>
      </c>
      <c r="AQ16">
        <v>3</v>
      </c>
      <c r="AR16" t="str">
        <f t="shared" si="0"/>
        <v>Philadelphia</v>
      </c>
      <c r="AS16" t="s">
        <v>1214</v>
      </c>
      <c r="AT16" t="s">
        <v>126</v>
      </c>
      <c r="AU16" t="s">
        <v>128</v>
      </c>
      <c r="AV16">
        <v>24</v>
      </c>
      <c r="AW16">
        <v>17</v>
      </c>
      <c r="AX16" t="str">
        <f t="shared" si="1"/>
        <v>Philadelphia</v>
      </c>
    </row>
    <row r="17" spans="3:50" x14ac:dyDescent="0.2">
      <c r="C17">
        <v>16</v>
      </c>
      <c r="D17" t="s">
        <v>179</v>
      </c>
      <c r="E17" t="s">
        <v>178</v>
      </c>
      <c r="F17" t="s">
        <v>208</v>
      </c>
      <c r="G17" t="s">
        <v>236</v>
      </c>
      <c r="H17" t="s">
        <v>265</v>
      </c>
      <c r="I17" t="s">
        <v>295</v>
      </c>
      <c r="J17" t="s">
        <v>325</v>
      </c>
      <c r="K17" t="s">
        <v>353</v>
      </c>
      <c r="L17" t="s">
        <v>384</v>
      </c>
      <c r="M17" t="s">
        <v>414</v>
      </c>
      <c r="N17" t="s">
        <v>445</v>
      </c>
      <c r="O17" t="s">
        <v>476</v>
      </c>
      <c r="P17" t="s">
        <v>504</v>
      </c>
      <c r="Q17" t="s">
        <v>535</v>
      </c>
      <c r="R17" t="s">
        <v>565</v>
      </c>
      <c r="S17" t="s">
        <v>593</v>
      </c>
      <c r="T17" t="s">
        <v>622</v>
      </c>
      <c r="U17" t="s">
        <v>651</v>
      </c>
      <c r="V17" t="s">
        <v>679</v>
      </c>
      <c r="W17" t="s">
        <v>710</v>
      </c>
      <c r="X17" t="s">
        <v>740</v>
      </c>
      <c r="Y17" t="s">
        <v>770</v>
      </c>
      <c r="Z17" t="s">
        <v>799</v>
      </c>
      <c r="AA17" t="s">
        <v>830</v>
      </c>
      <c r="AB17" t="s">
        <v>858</v>
      </c>
      <c r="AC17" t="s">
        <v>888</v>
      </c>
      <c r="AD17" t="s">
        <v>921</v>
      </c>
      <c r="AE17" t="s">
        <v>952</v>
      </c>
      <c r="AF17" t="s">
        <v>981</v>
      </c>
      <c r="AG17" t="s">
        <v>1012</v>
      </c>
      <c r="AH17" t="s">
        <v>1041</v>
      </c>
      <c r="AI17" t="s">
        <v>1070</v>
      </c>
      <c r="AJ17" t="s">
        <v>1101</v>
      </c>
      <c r="AM17" t="s">
        <v>1215</v>
      </c>
      <c r="AN17" t="s">
        <v>163</v>
      </c>
      <c r="AO17">
        <v>14</v>
      </c>
      <c r="AP17" t="s">
        <v>130</v>
      </c>
      <c r="AQ17">
        <v>19</v>
      </c>
      <c r="AR17" t="str">
        <f t="shared" si="0"/>
        <v>San Francisco</v>
      </c>
      <c r="AS17" t="s">
        <v>1215</v>
      </c>
      <c r="AT17" t="s">
        <v>163</v>
      </c>
      <c r="AU17" t="s">
        <v>130</v>
      </c>
      <c r="AV17">
        <v>17</v>
      </c>
      <c r="AW17">
        <v>21</v>
      </c>
      <c r="AX17" t="str">
        <f t="shared" si="1"/>
        <v>San Francisco</v>
      </c>
    </row>
    <row r="18" spans="3:50" x14ac:dyDescent="0.2">
      <c r="C18">
        <v>17</v>
      </c>
      <c r="D18" t="s">
        <v>180</v>
      </c>
      <c r="E18" t="s">
        <v>184</v>
      </c>
      <c r="F18" t="s">
        <v>209</v>
      </c>
      <c r="G18" t="s">
        <v>237</v>
      </c>
      <c r="H18" t="s">
        <v>266</v>
      </c>
      <c r="I18" t="s">
        <v>296</v>
      </c>
      <c r="J18" t="s">
        <v>326</v>
      </c>
      <c r="K18" t="s">
        <v>354</v>
      </c>
      <c r="L18" t="s">
        <v>385</v>
      </c>
      <c r="M18" t="s">
        <v>415</v>
      </c>
      <c r="N18" t="s">
        <v>446</v>
      </c>
      <c r="O18" t="s">
        <v>477</v>
      </c>
      <c r="P18" t="s">
        <v>505</v>
      </c>
      <c r="Q18" t="s">
        <v>536</v>
      </c>
      <c r="R18" t="s">
        <v>566</v>
      </c>
      <c r="S18" t="s">
        <v>595</v>
      </c>
      <c r="T18" t="s">
        <v>624</v>
      </c>
      <c r="U18" t="s">
        <v>652</v>
      </c>
      <c r="V18" t="s">
        <v>680</v>
      </c>
      <c r="W18" t="s">
        <v>711</v>
      </c>
      <c r="X18" t="s">
        <v>741</v>
      </c>
      <c r="Y18" t="s">
        <v>771</v>
      </c>
      <c r="Z18" t="s">
        <v>800</v>
      </c>
      <c r="AA18" t="s">
        <v>831</v>
      </c>
      <c r="AB18" t="s">
        <v>859</v>
      </c>
      <c r="AC18" t="s">
        <v>889</v>
      </c>
      <c r="AD18" t="s">
        <v>922</v>
      </c>
      <c r="AE18" t="s">
        <v>954</v>
      </c>
      <c r="AF18" t="s">
        <v>982</v>
      </c>
      <c r="AG18" t="s">
        <v>1013</v>
      </c>
      <c r="AH18" t="s">
        <v>1042</v>
      </c>
      <c r="AI18" t="s">
        <v>1071</v>
      </c>
      <c r="AJ18" t="s">
        <v>1102</v>
      </c>
      <c r="AM18" t="s">
        <v>1216</v>
      </c>
      <c r="AN18" t="s">
        <v>108</v>
      </c>
      <c r="AO18">
        <v>9</v>
      </c>
      <c r="AP18" t="s">
        <v>118</v>
      </c>
      <c r="AQ18">
        <v>7</v>
      </c>
      <c r="AR18" t="str">
        <f t="shared" si="0"/>
        <v>Denver</v>
      </c>
      <c r="AS18" t="s">
        <v>1216</v>
      </c>
      <c r="AT18" t="s">
        <v>108</v>
      </c>
      <c r="AU18" t="s">
        <v>118</v>
      </c>
      <c r="AV18">
        <v>31</v>
      </c>
      <c r="AW18">
        <v>28</v>
      </c>
      <c r="AX18" t="str">
        <f t="shared" si="1"/>
        <v>Denver</v>
      </c>
    </row>
    <row r="19" spans="3:50" x14ac:dyDescent="0.2">
      <c r="C19">
        <v>18</v>
      </c>
      <c r="D19" t="s">
        <v>1</v>
      </c>
      <c r="E19" t="s">
        <v>183</v>
      </c>
      <c r="F19" t="s">
        <v>210</v>
      </c>
      <c r="G19" t="s">
        <v>238</v>
      </c>
      <c r="H19" t="s">
        <v>267</v>
      </c>
      <c r="I19" t="s">
        <v>297</v>
      </c>
      <c r="J19" t="s">
        <v>327</v>
      </c>
      <c r="K19" t="s">
        <v>355</v>
      </c>
      <c r="L19" t="s">
        <v>386</v>
      </c>
      <c r="M19" t="s">
        <v>416</v>
      </c>
      <c r="N19" t="s">
        <v>447</v>
      </c>
      <c r="O19" t="s">
        <v>478</v>
      </c>
      <c r="P19" t="s">
        <v>506</v>
      </c>
      <c r="Q19" t="s">
        <v>537</v>
      </c>
      <c r="R19" t="s">
        <v>567</v>
      </c>
      <c r="S19" t="s">
        <v>594</v>
      </c>
      <c r="T19" t="s">
        <v>623</v>
      </c>
      <c r="U19" t="s">
        <v>653</v>
      </c>
      <c r="V19" t="s">
        <v>695</v>
      </c>
      <c r="W19" t="s">
        <v>712</v>
      </c>
      <c r="X19" t="s">
        <v>742</v>
      </c>
      <c r="Y19" t="s">
        <v>772</v>
      </c>
      <c r="Z19" t="s">
        <v>801</v>
      </c>
      <c r="AA19" t="s">
        <v>832</v>
      </c>
      <c r="AB19" t="s">
        <v>860</v>
      </c>
      <c r="AC19" t="s">
        <v>890</v>
      </c>
      <c r="AD19" t="s">
        <v>923</v>
      </c>
      <c r="AE19" t="s">
        <v>953</v>
      </c>
      <c r="AF19" t="s">
        <v>983</v>
      </c>
      <c r="AG19" t="s">
        <v>1014</v>
      </c>
      <c r="AH19" t="s">
        <v>1043</v>
      </c>
      <c r="AI19" t="s">
        <v>1072</v>
      </c>
      <c r="AJ19" t="s">
        <v>1103</v>
      </c>
      <c r="AM19" t="s">
        <v>1217</v>
      </c>
      <c r="AN19" t="s">
        <v>159</v>
      </c>
      <c r="AO19">
        <v>11</v>
      </c>
      <c r="AP19" t="s">
        <v>142</v>
      </c>
      <c r="AQ19">
        <v>34</v>
      </c>
      <c r="AR19" t="str">
        <f t="shared" si="0"/>
        <v>Carolina</v>
      </c>
      <c r="AS19" t="s">
        <v>1217</v>
      </c>
      <c r="AT19" t="s">
        <v>159</v>
      </c>
      <c r="AU19" t="s">
        <v>142</v>
      </c>
      <c r="AV19">
        <v>7</v>
      </c>
      <c r="AW19">
        <v>26</v>
      </c>
      <c r="AX19" t="str">
        <f t="shared" si="1"/>
        <v>Carolina</v>
      </c>
    </row>
    <row r="20" spans="3:50" x14ac:dyDescent="0.2">
      <c r="C20">
        <v>19</v>
      </c>
      <c r="D20" t="s">
        <v>2</v>
      </c>
      <c r="E20" t="s">
        <v>185</v>
      </c>
      <c r="F20" t="s">
        <v>211</v>
      </c>
      <c r="G20" t="s">
        <v>239</v>
      </c>
      <c r="H20" t="s">
        <v>268</v>
      </c>
      <c r="I20" t="s">
        <v>298</v>
      </c>
      <c r="J20" t="s">
        <v>328</v>
      </c>
      <c r="K20" t="s">
        <v>356</v>
      </c>
      <c r="L20" t="s">
        <v>387</v>
      </c>
      <c r="M20" t="s">
        <v>417</v>
      </c>
      <c r="N20" t="s">
        <v>448</v>
      </c>
      <c r="O20" t="s">
        <v>479</v>
      </c>
      <c r="P20" t="s">
        <v>507</v>
      </c>
      <c r="Q20" t="s">
        <v>538</v>
      </c>
      <c r="R20" t="s">
        <v>569</v>
      </c>
      <c r="S20" t="s">
        <v>596</v>
      </c>
      <c r="T20" t="s">
        <v>625</v>
      </c>
      <c r="U20" t="s">
        <v>654</v>
      </c>
      <c r="V20" t="s">
        <v>681</v>
      </c>
      <c r="W20" t="s">
        <v>713</v>
      </c>
      <c r="X20" t="s">
        <v>743</v>
      </c>
      <c r="Y20" t="s">
        <v>773</v>
      </c>
      <c r="Z20" t="s">
        <v>802</v>
      </c>
      <c r="AA20" t="s">
        <v>833</v>
      </c>
      <c r="AB20" t="s">
        <v>861</v>
      </c>
      <c r="AC20" t="s">
        <v>891</v>
      </c>
      <c r="AD20" t="s">
        <v>924</v>
      </c>
      <c r="AE20" t="s">
        <v>955</v>
      </c>
      <c r="AF20" t="s">
        <v>984</v>
      </c>
      <c r="AG20" t="s">
        <v>1015</v>
      </c>
      <c r="AH20" t="s">
        <v>1044</v>
      </c>
      <c r="AI20" t="s">
        <v>1073</v>
      </c>
      <c r="AJ20" t="s">
        <v>1104</v>
      </c>
      <c r="AM20" t="s">
        <v>1218</v>
      </c>
      <c r="AN20" t="s">
        <v>130</v>
      </c>
      <c r="AO20">
        <v>6</v>
      </c>
      <c r="AP20" t="s">
        <v>157</v>
      </c>
      <c r="AQ20">
        <v>13</v>
      </c>
      <c r="AR20" t="str">
        <f t="shared" si="0"/>
        <v>Pittsburgh</v>
      </c>
      <c r="AS20" t="s">
        <v>1218</v>
      </c>
      <c r="AT20" t="s">
        <v>130</v>
      </c>
      <c r="AU20" t="s">
        <v>157</v>
      </c>
      <c r="AV20">
        <v>17</v>
      </c>
      <c r="AW20">
        <v>20</v>
      </c>
      <c r="AX20" t="str">
        <f t="shared" si="1"/>
        <v>Pittsburgh</v>
      </c>
    </row>
    <row r="21" spans="3:50" x14ac:dyDescent="0.2">
      <c r="C21">
        <v>20</v>
      </c>
      <c r="D21" t="s">
        <v>2</v>
      </c>
      <c r="E21" t="s">
        <v>186</v>
      </c>
      <c r="F21" t="s">
        <v>212</v>
      </c>
      <c r="G21" t="s">
        <v>240</v>
      </c>
      <c r="H21" t="s">
        <v>269</v>
      </c>
      <c r="I21" t="s">
        <v>299</v>
      </c>
      <c r="J21" t="s">
        <v>329</v>
      </c>
      <c r="K21" t="s">
        <v>357</v>
      </c>
      <c r="L21" t="s">
        <v>388</v>
      </c>
      <c r="M21" t="s">
        <v>418</v>
      </c>
      <c r="N21" t="s">
        <v>449</v>
      </c>
      <c r="O21" t="s">
        <v>480</v>
      </c>
      <c r="P21" t="s">
        <v>508</v>
      </c>
      <c r="Q21" t="s">
        <v>539</v>
      </c>
      <c r="R21" t="s">
        <v>568</v>
      </c>
      <c r="S21" t="s">
        <v>597</v>
      </c>
      <c r="T21" t="s">
        <v>626</v>
      </c>
      <c r="U21" t="s">
        <v>655</v>
      </c>
      <c r="V21" t="s">
        <v>682</v>
      </c>
      <c r="W21" t="s">
        <v>714</v>
      </c>
      <c r="X21" t="s">
        <v>744</v>
      </c>
      <c r="Y21" t="s">
        <v>774</v>
      </c>
      <c r="Z21" t="s">
        <v>803</v>
      </c>
      <c r="AA21" t="s">
        <v>834</v>
      </c>
      <c r="AB21" t="s">
        <v>862</v>
      </c>
      <c r="AC21" t="s">
        <v>892</v>
      </c>
      <c r="AD21" t="s">
        <v>925</v>
      </c>
      <c r="AE21" t="s">
        <v>956</v>
      </c>
      <c r="AF21" t="s">
        <v>985</v>
      </c>
      <c r="AG21" t="s">
        <v>928</v>
      </c>
      <c r="AH21" t="s">
        <v>1045</v>
      </c>
      <c r="AI21" t="s">
        <v>1074</v>
      </c>
      <c r="AJ21" t="s">
        <v>1105</v>
      </c>
      <c r="AM21" t="s">
        <v>1219</v>
      </c>
      <c r="AN21" t="s">
        <v>112</v>
      </c>
      <c r="AO21">
        <v>15</v>
      </c>
      <c r="AP21" t="s">
        <v>153</v>
      </c>
      <c r="AQ21">
        <v>23</v>
      </c>
      <c r="AR21" t="str">
        <f t="shared" si="0"/>
        <v>New Orleans</v>
      </c>
      <c r="AS21" t="s">
        <v>1219</v>
      </c>
      <c r="AT21" t="s">
        <v>112</v>
      </c>
      <c r="AU21" t="s">
        <v>153</v>
      </c>
      <c r="AV21">
        <v>14</v>
      </c>
      <c r="AW21">
        <v>24</v>
      </c>
      <c r="AX21" t="str">
        <f t="shared" si="1"/>
        <v>New Orleans</v>
      </c>
    </row>
    <row r="22" spans="3:50" x14ac:dyDescent="0.2">
      <c r="C22">
        <v>21</v>
      </c>
      <c r="D22" t="s">
        <v>181</v>
      </c>
      <c r="E22" t="s">
        <v>187</v>
      </c>
      <c r="F22" t="s">
        <v>213</v>
      </c>
      <c r="G22" t="s">
        <v>241</v>
      </c>
      <c r="H22" t="s">
        <v>270</v>
      </c>
      <c r="I22" t="s">
        <v>300</v>
      </c>
      <c r="J22" t="s">
        <v>330</v>
      </c>
      <c r="K22" t="s">
        <v>358</v>
      </c>
      <c r="L22" t="s">
        <v>389</v>
      </c>
      <c r="M22" t="s">
        <v>419</v>
      </c>
      <c r="N22" t="s">
        <v>450</v>
      </c>
      <c r="O22" t="s">
        <v>481</v>
      </c>
      <c r="P22" t="s">
        <v>509</v>
      </c>
      <c r="Q22" t="s">
        <v>540</v>
      </c>
      <c r="R22" t="s">
        <v>570</v>
      </c>
      <c r="S22" t="s">
        <v>598</v>
      </c>
      <c r="T22" t="s">
        <v>627</v>
      </c>
      <c r="U22" t="s">
        <v>656</v>
      </c>
      <c r="V22" t="s">
        <v>683</v>
      </c>
      <c r="W22" t="s">
        <v>715</v>
      </c>
      <c r="X22" t="s">
        <v>745</v>
      </c>
      <c r="Y22" t="s">
        <v>775</v>
      </c>
      <c r="Z22" t="s">
        <v>804</v>
      </c>
      <c r="AA22" t="s">
        <v>835</v>
      </c>
      <c r="AB22" t="s">
        <v>863</v>
      </c>
      <c r="AC22" t="s">
        <v>893</v>
      </c>
      <c r="AD22" t="s">
        <v>926</v>
      </c>
      <c r="AE22" t="s">
        <v>957</v>
      </c>
      <c r="AF22" t="s">
        <v>986</v>
      </c>
      <c r="AG22" t="s">
        <v>1016</v>
      </c>
      <c r="AH22" t="s">
        <v>1046</v>
      </c>
      <c r="AI22" t="s">
        <v>1075</v>
      </c>
      <c r="AJ22" t="s">
        <v>1106</v>
      </c>
      <c r="AM22" t="s">
        <v>1220</v>
      </c>
      <c r="AN22" t="s">
        <v>138</v>
      </c>
      <c r="AO22">
        <v>7</v>
      </c>
      <c r="AP22" t="s">
        <v>163</v>
      </c>
      <c r="AQ22">
        <v>21</v>
      </c>
      <c r="AR22" t="str">
        <f t="shared" si="0"/>
        <v>Minnesota</v>
      </c>
      <c r="AS22" t="s">
        <v>1220</v>
      </c>
      <c r="AT22" t="s">
        <v>138</v>
      </c>
      <c r="AU22" t="s">
        <v>163</v>
      </c>
      <c r="AV22">
        <v>24</v>
      </c>
      <c r="AW22">
        <v>27</v>
      </c>
      <c r="AX22" t="str">
        <f t="shared" si="1"/>
        <v>Minnesota</v>
      </c>
    </row>
    <row r="23" spans="3:50" x14ac:dyDescent="0.2">
      <c r="C23">
        <v>22</v>
      </c>
      <c r="D23" t="s">
        <v>91</v>
      </c>
      <c r="E23" t="s">
        <v>188</v>
      </c>
      <c r="F23" t="s">
        <v>214</v>
      </c>
      <c r="G23" t="s">
        <v>242</v>
      </c>
      <c r="H23" t="s">
        <v>271</v>
      </c>
      <c r="I23" t="s">
        <v>301</v>
      </c>
      <c r="J23" t="s">
        <v>331</v>
      </c>
      <c r="K23" t="s">
        <v>359</v>
      </c>
      <c r="L23" t="s">
        <v>390</v>
      </c>
      <c r="M23" t="s">
        <v>420</v>
      </c>
      <c r="N23" t="s">
        <v>451</v>
      </c>
      <c r="O23" t="s">
        <v>482</v>
      </c>
      <c r="P23" t="s">
        <v>510</v>
      </c>
      <c r="Q23" t="s">
        <v>541</v>
      </c>
      <c r="R23" t="s">
        <v>571</v>
      </c>
      <c r="S23" t="s">
        <v>599</v>
      </c>
      <c r="T23" t="s">
        <v>628</v>
      </c>
      <c r="U23" t="s">
        <v>657</v>
      </c>
      <c r="V23" t="s">
        <v>684</v>
      </c>
      <c r="W23" t="s">
        <v>716</v>
      </c>
      <c r="X23" t="s">
        <v>746</v>
      </c>
      <c r="Y23" t="s">
        <v>776</v>
      </c>
      <c r="Z23" t="s">
        <v>805</v>
      </c>
      <c r="AA23" t="s">
        <v>836</v>
      </c>
      <c r="AB23" t="s">
        <v>864</v>
      </c>
      <c r="AC23" t="s">
        <v>894</v>
      </c>
      <c r="AD23" t="s">
        <v>927</v>
      </c>
      <c r="AE23" t="s">
        <v>958</v>
      </c>
      <c r="AF23" t="s">
        <v>987</v>
      </c>
      <c r="AG23" t="s">
        <v>1017</v>
      </c>
      <c r="AH23" t="s">
        <v>699</v>
      </c>
      <c r="AI23" t="s">
        <v>1076</v>
      </c>
      <c r="AJ23" t="s">
        <v>1107</v>
      </c>
      <c r="AM23" t="s">
        <v>1221</v>
      </c>
      <c r="AN23" t="s">
        <v>114</v>
      </c>
      <c r="AO23">
        <v>37</v>
      </c>
      <c r="AP23" t="s">
        <v>103</v>
      </c>
      <c r="AQ23">
        <v>12</v>
      </c>
      <c r="AR23" t="str">
        <f t="shared" si="0"/>
        <v>Arizona</v>
      </c>
      <c r="AS23" t="s">
        <v>1221</v>
      </c>
      <c r="AT23" t="s">
        <v>114</v>
      </c>
      <c r="AU23" t="s">
        <v>103</v>
      </c>
      <c r="AV23">
        <v>23</v>
      </c>
      <c r="AW23">
        <v>20</v>
      </c>
      <c r="AX23" t="str">
        <f t="shared" si="1"/>
        <v>Arizona</v>
      </c>
    </row>
    <row r="24" spans="3:50" x14ac:dyDescent="0.2">
      <c r="C24">
        <v>23</v>
      </c>
      <c r="D24" t="s">
        <v>91</v>
      </c>
      <c r="E24" t="s">
        <v>189</v>
      </c>
      <c r="F24" t="s">
        <v>215</v>
      </c>
      <c r="G24" t="s">
        <v>243</v>
      </c>
      <c r="H24" t="s">
        <v>272</v>
      </c>
      <c r="I24" t="s">
        <v>302</v>
      </c>
      <c r="J24" t="s">
        <v>332</v>
      </c>
      <c r="K24" t="s">
        <v>360</v>
      </c>
      <c r="L24" t="s">
        <v>391</v>
      </c>
      <c r="M24" t="s">
        <v>421</v>
      </c>
      <c r="N24" t="s">
        <v>452</v>
      </c>
      <c r="O24" t="s">
        <v>483</v>
      </c>
      <c r="P24" t="s">
        <v>511</v>
      </c>
      <c r="Q24" t="s">
        <v>542</v>
      </c>
      <c r="R24" t="s">
        <v>572</v>
      </c>
      <c r="S24" t="s">
        <v>600</v>
      </c>
      <c r="T24" t="s">
        <v>629</v>
      </c>
      <c r="U24" t="s">
        <v>658</v>
      </c>
      <c r="V24" t="s">
        <v>685</v>
      </c>
      <c r="W24" t="s">
        <v>717</v>
      </c>
      <c r="X24" t="s">
        <v>747</v>
      </c>
      <c r="Y24" t="s">
        <v>777</v>
      </c>
      <c r="Z24" t="s">
        <v>806</v>
      </c>
      <c r="AA24" t="s">
        <v>837</v>
      </c>
      <c r="AB24" t="s">
        <v>865</v>
      </c>
      <c r="AC24" t="s">
        <v>895</v>
      </c>
      <c r="AD24" t="s">
        <v>928</v>
      </c>
      <c r="AE24" t="s">
        <v>959</v>
      </c>
      <c r="AF24" t="s">
        <v>988</v>
      </c>
      <c r="AG24" t="s">
        <v>1018</v>
      </c>
      <c r="AH24" t="s">
        <v>1047</v>
      </c>
      <c r="AI24" t="s">
        <v>1077</v>
      </c>
      <c r="AJ24" t="s">
        <v>1108</v>
      </c>
      <c r="AM24" t="s">
        <v>1222</v>
      </c>
      <c r="AN24" t="s">
        <v>144</v>
      </c>
      <c r="AO24">
        <v>22</v>
      </c>
      <c r="AP24" t="s">
        <v>106</v>
      </c>
      <c r="AQ24">
        <v>0</v>
      </c>
      <c r="AR24" t="str">
        <f t="shared" si="0"/>
        <v>New England</v>
      </c>
      <c r="AS24" t="s">
        <v>1222</v>
      </c>
      <c r="AT24" t="s">
        <v>144</v>
      </c>
      <c r="AU24" t="s">
        <v>106</v>
      </c>
      <c r="AV24">
        <v>13</v>
      </c>
      <c r="AW24">
        <v>20</v>
      </c>
      <c r="AX24" t="str">
        <f t="shared" si="1"/>
        <v>Buffalo</v>
      </c>
    </row>
    <row r="25" spans="3:50" x14ac:dyDescent="0.2">
      <c r="C25">
        <v>24</v>
      </c>
      <c r="D25" t="s">
        <v>182</v>
      </c>
      <c r="E25" t="s">
        <v>190</v>
      </c>
      <c r="F25" t="s">
        <v>216</v>
      </c>
      <c r="G25" t="s">
        <v>244</v>
      </c>
      <c r="H25" t="s">
        <v>273</v>
      </c>
      <c r="I25" t="s">
        <v>303</v>
      </c>
      <c r="J25" t="s">
        <v>333</v>
      </c>
      <c r="K25" t="s">
        <v>361</v>
      </c>
      <c r="L25" t="s">
        <v>392</v>
      </c>
      <c r="M25" t="s">
        <v>422</v>
      </c>
      <c r="N25" t="s">
        <v>453</v>
      </c>
      <c r="O25" t="s">
        <v>484</v>
      </c>
      <c r="P25" t="s">
        <v>512</v>
      </c>
      <c r="Q25" t="s">
        <v>543</v>
      </c>
      <c r="R25" t="s">
        <v>573</v>
      </c>
      <c r="S25" t="s">
        <v>601</v>
      </c>
      <c r="T25" t="s">
        <v>630</v>
      </c>
      <c r="U25" t="s">
        <v>659</v>
      </c>
      <c r="V25" t="s">
        <v>686</v>
      </c>
      <c r="W25" t="s">
        <v>718</v>
      </c>
      <c r="X25" t="s">
        <v>748</v>
      </c>
      <c r="Y25" t="s">
        <v>778</v>
      </c>
      <c r="Z25" t="s">
        <v>807</v>
      </c>
      <c r="AA25" t="s">
        <v>838</v>
      </c>
      <c r="AB25" t="s">
        <v>866</v>
      </c>
      <c r="AC25" t="s">
        <v>896</v>
      </c>
      <c r="AD25" t="s">
        <v>929</v>
      </c>
      <c r="AE25" t="s">
        <v>960</v>
      </c>
      <c r="AF25" t="s">
        <v>989</v>
      </c>
      <c r="AG25" t="s">
        <v>1019</v>
      </c>
      <c r="AH25" t="s">
        <v>1048</v>
      </c>
      <c r="AI25" t="s">
        <v>1078</v>
      </c>
      <c r="AJ25" t="s">
        <v>1109</v>
      </c>
      <c r="AM25" t="s">
        <v>1223</v>
      </c>
      <c r="AN25" t="s">
        <v>1458</v>
      </c>
      <c r="AO25">
        <v>27</v>
      </c>
      <c r="AP25" t="s">
        <v>105</v>
      </c>
      <c r="AQ25">
        <v>10</v>
      </c>
      <c r="AR25" t="str">
        <f t="shared" si="0"/>
        <v>San Diego</v>
      </c>
      <c r="AS25" t="s">
        <v>1223</v>
      </c>
      <c r="AT25" t="s">
        <v>1458</v>
      </c>
      <c r="AU25" t="s">
        <v>105</v>
      </c>
      <c r="AV25">
        <v>16</v>
      </c>
      <c r="AW25">
        <v>23</v>
      </c>
      <c r="AX25" t="str">
        <f t="shared" si="1"/>
        <v>Cincinnati</v>
      </c>
    </row>
    <row r="26" spans="3:50" x14ac:dyDescent="0.2">
      <c r="C26">
        <v>25</v>
      </c>
      <c r="D26" t="s">
        <v>3</v>
      </c>
      <c r="E26" t="s">
        <v>191</v>
      </c>
      <c r="F26" t="s">
        <v>217</v>
      </c>
      <c r="G26" t="s">
        <v>245</v>
      </c>
      <c r="H26" t="s">
        <v>274</v>
      </c>
      <c r="I26" t="s">
        <v>304</v>
      </c>
      <c r="J26" t="s">
        <v>334</v>
      </c>
      <c r="K26" t="s">
        <v>362</v>
      </c>
      <c r="L26" t="s">
        <v>393</v>
      </c>
      <c r="M26" t="s">
        <v>423</v>
      </c>
      <c r="N26" t="s">
        <v>454</v>
      </c>
      <c r="O26" t="s">
        <v>485</v>
      </c>
      <c r="P26" t="s">
        <v>513</v>
      </c>
      <c r="Q26" t="s">
        <v>544</v>
      </c>
      <c r="R26" t="s">
        <v>574</v>
      </c>
      <c r="S26" t="s">
        <v>602</v>
      </c>
      <c r="T26" t="s">
        <v>631</v>
      </c>
      <c r="U26" t="s">
        <v>660</v>
      </c>
      <c r="V26" t="s">
        <v>687</v>
      </c>
      <c r="W26" t="s">
        <v>719</v>
      </c>
      <c r="X26" t="s">
        <v>749</v>
      </c>
      <c r="Y26" t="s">
        <v>779</v>
      </c>
      <c r="Z26" t="s">
        <v>808</v>
      </c>
      <c r="AA26" t="s">
        <v>839</v>
      </c>
      <c r="AB26" t="s">
        <v>867</v>
      </c>
      <c r="AC26" t="s">
        <v>897</v>
      </c>
      <c r="AD26" t="s">
        <v>930</v>
      </c>
      <c r="AE26" t="s">
        <v>961</v>
      </c>
      <c r="AF26" t="s">
        <v>990</v>
      </c>
      <c r="AG26" t="s">
        <v>1020</v>
      </c>
      <c r="AH26" t="s">
        <v>1049</v>
      </c>
      <c r="AI26" t="s">
        <v>1079</v>
      </c>
      <c r="AJ26" t="s">
        <v>1110</v>
      </c>
      <c r="AM26" t="s">
        <v>1224</v>
      </c>
      <c r="AN26" t="s">
        <v>161</v>
      </c>
      <c r="AO26">
        <v>6</v>
      </c>
      <c r="AP26" t="s">
        <v>110</v>
      </c>
      <c r="AQ26">
        <v>7</v>
      </c>
      <c r="AR26" t="str">
        <f t="shared" si="0"/>
        <v>Cleveland</v>
      </c>
      <c r="AS26" t="s">
        <v>1224</v>
      </c>
      <c r="AT26" t="s">
        <v>161</v>
      </c>
      <c r="AU26" t="s">
        <v>110</v>
      </c>
      <c r="AV26">
        <v>10</v>
      </c>
      <c r="AW26">
        <v>13</v>
      </c>
      <c r="AX26" t="str">
        <f t="shared" si="1"/>
        <v>Cleveland</v>
      </c>
    </row>
    <row r="27" spans="3:50" x14ac:dyDescent="0.2">
      <c r="C27">
        <v>26</v>
      </c>
      <c r="D27" t="s">
        <v>3</v>
      </c>
      <c r="E27" t="s">
        <v>192</v>
      </c>
      <c r="F27" t="s">
        <v>218</v>
      </c>
      <c r="G27" t="s">
        <v>246</v>
      </c>
      <c r="H27" t="s">
        <v>275</v>
      </c>
      <c r="I27" t="s">
        <v>305</v>
      </c>
      <c r="J27" t="s">
        <v>335</v>
      </c>
      <c r="K27" t="s">
        <v>363</v>
      </c>
      <c r="L27" t="s">
        <v>394</v>
      </c>
      <c r="M27" t="s">
        <v>424</v>
      </c>
      <c r="N27" t="s">
        <v>455</v>
      </c>
      <c r="O27" t="s">
        <v>486</v>
      </c>
      <c r="P27" t="s">
        <v>514</v>
      </c>
      <c r="Q27" t="s">
        <v>545</v>
      </c>
      <c r="R27" t="s">
        <v>575</v>
      </c>
      <c r="S27" t="s">
        <v>603</v>
      </c>
      <c r="T27" t="s">
        <v>632</v>
      </c>
      <c r="U27" t="s">
        <v>661</v>
      </c>
      <c r="V27" t="s">
        <v>688</v>
      </c>
      <c r="W27" t="s">
        <v>720</v>
      </c>
      <c r="X27" t="s">
        <v>750</v>
      </c>
      <c r="Y27" t="s">
        <v>780</v>
      </c>
      <c r="Z27" t="s">
        <v>809</v>
      </c>
      <c r="AA27" t="s">
        <v>840</v>
      </c>
      <c r="AB27" t="s">
        <v>868</v>
      </c>
      <c r="AC27" t="s">
        <v>898</v>
      </c>
      <c r="AD27" t="s">
        <v>931</v>
      </c>
      <c r="AE27" t="s">
        <v>962</v>
      </c>
      <c r="AF27" t="s">
        <v>991</v>
      </c>
      <c r="AG27" t="s">
        <v>1021</v>
      </c>
      <c r="AH27" t="s">
        <v>1050</v>
      </c>
      <c r="AI27" t="s">
        <v>1080</v>
      </c>
      <c r="AJ27" t="s">
        <v>1111</v>
      </c>
      <c r="AM27" t="s">
        <v>1225</v>
      </c>
      <c r="AN27" t="s">
        <v>128</v>
      </c>
      <c r="AO27">
        <v>13</v>
      </c>
      <c r="AP27" t="s">
        <v>132</v>
      </c>
      <c r="AQ27">
        <v>10</v>
      </c>
      <c r="AR27" t="str">
        <f t="shared" si="0"/>
        <v>Atlanta</v>
      </c>
      <c r="AS27" t="s">
        <v>1225</v>
      </c>
      <c r="AT27" t="s">
        <v>128</v>
      </c>
      <c r="AU27" t="s">
        <v>132</v>
      </c>
      <c r="AV27">
        <v>31</v>
      </c>
      <c r="AW27">
        <v>13</v>
      </c>
      <c r="AX27" t="str">
        <f t="shared" si="1"/>
        <v>Atlanta</v>
      </c>
    </row>
    <row r="28" spans="3:50" x14ac:dyDescent="0.2">
      <c r="C28">
        <v>27</v>
      </c>
      <c r="D28" t="s">
        <v>3</v>
      </c>
      <c r="E28" t="s">
        <v>193</v>
      </c>
      <c r="F28" t="s">
        <v>219</v>
      </c>
      <c r="G28" t="s">
        <v>247</v>
      </c>
      <c r="H28" t="s">
        <v>276</v>
      </c>
      <c r="I28" t="s">
        <v>306</v>
      </c>
      <c r="J28" t="s">
        <v>336</v>
      </c>
      <c r="K28" t="s">
        <v>364</v>
      </c>
      <c r="L28" t="s">
        <v>395</v>
      </c>
      <c r="M28" t="s">
        <v>425</v>
      </c>
      <c r="N28" t="s">
        <v>456</v>
      </c>
      <c r="O28" t="s">
        <v>487</v>
      </c>
      <c r="P28" t="s">
        <v>515</v>
      </c>
      <c r="Q28" t="s">
        <v>546</v>
      </c>
      <c r="R28" t="s">
        <v>576</v>
      </c>
      <c r="S28" t="s">
        <v>604</v>
      </c>
      <c r="T28" t="s">
        <v>633</v>
      </c>
      <c r="U28" t="s">
        <v>662</v>
      </c>
      <c r="V28" t="s">
        <v>689</v>
      </c>
      <c r="W28" t="s">
        <v>721</v>
      </c>
      <c r="X28" t="s">
        <v>751</v>
      </c>
      <c r="Y28" t="s">
        <v>781</v>
      </c>
      <c r="Z28" t="s">
        <v>810</v>
      </c>
      <c r="AA28" t="s">
        <v>841</v>
      </c>
      <c r="AB28" t="s">
        <v>869</v>
      </c>
      <c r="AC28" t="s">
        <v>899</v>
      </c>
      <c r="AD28" t="s">
        <v>932</v>
      </c>
      <c r="AE28" t="s">
        <v>963</v>
      </c>
      <c r="AF28" t="s">
        <v>992</v>
      </c>
      <c r="AG28" t="s">
        <v>1022</v>
      </c>
      <c r="AH28" t="s">
        <v>1051</v>
      </c>
      <c r="AI28" t="s">
        <v>1081</v>
      </c>
      <c r="AJ28" t="s">
        <v>1112</v>
      </c>
      <c r="AM28" t="s">
        <v>1226</v>
      </c>
      <c r="AN28" t="s">
        <v>148</v>
      </c>
      <c r="AO28">
        <v>19</v>
      </c>
      <c r="AP28" t="s">
        <v>151</v>
      </c>
      <c r="AQ28">
        <v>20</v>
      </c>
      <c r="AR28" t="str">
        <f t="shared" si="0"/>
        <v>Washington</v>
      </c>
      <c r="AS28" t="s">
        <v>1226</v>
      </c>
      <c r="AT28" t="s">
        <v>148</v>
      </c>
      <c r="AU28" t="s">
        <v>151</v>
      </c>
      <c r="AV28">
        <v>20</v>
      </c>
      <c r="AW28">
        <v>17</v>
      </c>
      <c r="AX28" t="str">
        <f t="shared" si="1"/>
        <v>St. Louis</v>
      </c>
    </row>
    <row r="29" spans="3:50" x14ac:dyDescent="0.2">
      <c r="C29">
        <v>28</v>
      </c>
      <c r="D29" t="s">
        <v>3</v>
      </c>
      <c r="E29" t="s">
        <v>194</v>
      </c>
      <c r="F29" t="s">
        <v>220</v>
      </c>
      <c r="G29" t="s">
        <v>248</v>
      </c>
      <c r="H29" t="s">
        <v>277</v>
      </c>
      <c r="I29" t="s">
        <v>307</v>
      </c>
      <c r="J29" t="s">
        <v>337</v>
      </c>
      <c r="K29" t="s">
        <v>365</v>
      </c>
      <c r="L29" t="s">
        <v>396</v>
      </c>
      <c r="M29" t="s">
        <v>426</v>
      </c>
      <c r="N29" t="s">
        <v>457</v>
      </c>
      <c r="O29" t="s">
        <v>488</v>
      </c>
      <c r="P29" t="s">
        <v>516</v>
      </c>
      <c r="Q29" t="s">
        <v>547</v>
      </c>
      <c r="R29" t="s">
        <v>7</v>
      </c>
      <c r="S29" t="s">
        <v>605</v>
      </c>
      <c r="T29" t="s">
        <v>634</v>
      </c>
      <c r="U29" t="s">
        <v>663</v>
      </c>
      <c r="V29" t="s">
        <v>690</v>
      </c>
      <c r="W29" t="s">
        <v>722</v>
      </c>
      <c r="X29" t="s">
        <v>752</v>
      </c>
      <c r="Y29" t="s">
        <v>782</v>
      </c>
      <c r="Z29" t="s">
        <v>811</v>
      </c>
      <c r="AA29" t="s">
        <v>842</v>
      </c>
      <c r="AB29" t="s">
        <v>870</v>
      </c>
      <c r="AC29" t="s">
        <v>900</v>
      </c>
      <c r="AD29" t="s">
        <v>933</v>
      </c>
      <c r="AE29" t="s">
        <v>964</v>
      </c>
      <c r="AF29" t="s">
        <v>993</v>
      </c>
      <c r="AG29" t="s">
        <v>1023</v>
      </c>
      <c r="AH29" t="s">
        <v>1052</v>
      </c>
      <c r="AI29" t="s">
        <v>1082</v>
      </c>
      <c r="AJ29" t="s">
        <v>1113</v>
      </c>
      <c r="AM29" t="s">
        <v>1227</v>
      </c>
      <c r="AN29" t="s">
        <v>124</v>
      </c>
      <c r="AO29">
        <v>16</v>
      </c>
      <c r="AP29" t="s">
        <v>1457</v>
      </c>
      <c r="AQ29">
        <v>34</v>
      </c>
      <c r="AR29" t="str">
        <f t="shared" si="0"/>
        <v>Jacksonville</v>
      </c>
      <c r="AS29" t="s">
        <v>1227</v>
      </c>
      <c r="AT29" t="s">
        <v>124</v>
      </c>
      <c r="AU29" t="s">
        <v>1457</v>
      </c>
      <c r="AV29">
        <v>9</v>
      </c>
      <c r="AW29">
        <v>31</v>
      </c>
      <c r="AX29" t="str">
        <f t="shared" si="1"/>
        <v>Jacksonville</v>
      </c>
    </row>
    <row r="30" spans="3:50" x14ac:dyDescent="0.2">
      <c r="C30">
        <v>29</v>
      </c>
      <c r="D30" t="s">
        <v>92</v>
      </c>
      <c r="E30" t="s">
        <v>195</v>
      </c>
      <c r="F30" t="s">
        <v>221</v>
      </c>
      <c r="G30" t="s">
        <v>249</v>
      </c>
      <c r="H30" t="s">
        <v>278</v>
      </c>
      <c r="I30" t="s">
        <v>308</v>
      </c>
      <c r="J30" t="s">
        <v>338</v>
      </c>
      <c r="K30" t="s">
        <v>366</v>
      </c>
      <c r="L30" t="s">
        <v>397</v>
      </c>
      <c r="M30" t="s">
        <v>427</v>
      </c>
      <c r="N30" t="s">
        <v>458</v>
      </c>
      <c r="O30" t="s">
        <v>489</v>
      </c>
      <c r="P30" t="s">
        <v>517</v>
      </c>
      <c r="Q30" t="s">
        <v>548</v>
      </c>
      <c r="R30" t="s">
        <v>577</v>
      </c>
      <c r="S30" t="s">
        <v>606</v>
      </c>
      <c r="T30" t="s">
        <v>635</v>
      </c>
      <c r="U30" t="s">
        <v>664</v>
      </c>
      <c r="V30" t="s">
        <v>691</v>
      </c>
      <c r="W30" t="s">
        <v>723</v>
      </c>
      <c r="X30" t="s">
        <v>753</v>
      </c>
      <c r="Y30" t="s">
        <v>783</v>
      </c>
      <c r="Z30" t="s">
        <v>812</v>
      </c>
      <c r="AA30" t="s">
        <v>843</v>
      </c>
      <c r="AB30" t="s">
        <v>871</v>
      </c>
      <c r="AC30" t="s">
        <v>901</v>
      </c>
      <c r="AD30" t="s">
        <v>934</v>
      </c>
      <c r="AE30" t="s">
        <v>965</v>
      </c>
      <c r="AF30" t="s">
        <v>994</v>
      </c>
      <c r="AG30" t="s">
        <v>1024</v>
      </c>
      <c r="AH30" t="s">
        <v>1053</v>
      </c>
      <c r="AI30" t="s">
        <v>1083</v>
      </c>
      <c r="AJ30" t="s">
        <v>1114</v>
      </c>
      <c r="AM30" t="s">
        <v>1228</v>
      </c>
      <c r="AN30" t="s">
        <v>150</v>
      </c>
      <c r="AO30">
        <v>6</v>
      </c>
      <c r="AP30" t="s">
        <v>1459</v>
      </c>
      <c r="AQ30">
        <v>34</v>
      </c>
      <c r="AR30" t="str">
        <f t="shared" si="0"/>
        <v>Oakland</v>
      </c>
      <c r="AS30" t="s">
        <v>1228</v>
      </c>
      <c r="AT30" t="s">
        <v>150</v>
      </c>
      <c r="AU30" t="s">
        <v>1459</v>
      </c>
      <c r="AV30">
        <v>9</v>
      </c>
      <c r="AW30">
        <v>17</v>
      </c>
      <c r="AX30" t="str">
        <f t="shared" si="1"/>
        <v>Oakland</v>
      </c>
    </row>
    <row r="31" spans="3:50" x14ac:dyDescent="0.2">
      <c r="C31">
        <v>30</v>
      </c>
      <c r="D31" t="s">
        <v>93</v>
      </c>
      <c r="E31" t="s">
        <v>196</v>
      </c>
      <c r="F31" t="s">
        <v>222</v>
      </c>
      <c r="G31" t="s">
        <v>250</v>
      </c>
      <c r="H31" t="s">
        <v>279</v>
      </c>
      <c r="I31" t="s">
        <v>309</v>
      </c>
      <c r="J31" t="s">
        <v>339</v>
      </c>
      <c r="K31" t="s">
        <v>367</v>
      </c>
      <c r="L31" t="s">
        <v>398</v>
      </c>
      <c r="M31" t="s">
        <v>428</v>
      </c>
      <c r="N31" t="s">
        <v>459</v>
      </c>
      <c r="O31" t="s">
        <v>207</v>
      </c>
      <c r="P31" t="s">
        <v>518</v>
      </c>
      <c r="Q31" t="s">
        <v>549</v>
      </c>
      <c r="R31" t="s">
        <v>578</v>
      </c>
      <c r="S31" t="s">
        <v>607</v>
      </c>
      <c r="T31" t="s">
        <v>636</v>
      </c>
      <c r="U31" t="s">
        <v>665</v>
      </c>
      <c r="V31" t="s">
        <v>692</v>
      </c>
      <c r="W31" t="s">
        <v>724</v>
      </c>
      <c r="X31" t="s">
        <v>754</v>
      </c>
      <c r="Y31" t="s">
        <v>784</v>
      </c>
      <c r="Z31" t="s">
        <v>813</v>
      </c>
      <c r="AA31" t="s">
        <v>844</v>
      </c>
      <c r="AB31" t="s">
        <v>872</v>
      </c>
      <c r="AC31" t="s">
        <v>902</v>
      </c>
      <c r="AD31" t="s">
        <v>935</v>
      </c>
      <c r="AE31" t="s">
        <v>966</v>
      </c>
      <c r="AF31" t="s">
        <v>995</v>
      </c>
      <c r="AG31" t="s">
        <v>1025</v>
      </c>
      <c r="AH31" t="s">
        <v>1054</v>
      </c>
      <c r="AI31" t="s">
        <v>1084</v>
      </c>
      <c r="AJ31" t="s">
        <v>1115</v>
      </c>
      <c r="AM31" t="s">
        <v>1229</v>
      </c>
      <c r="AN31" t="s">
        <v>122</v>
      </c>
      <c r="AO31">
        <v>13</v>
      </c>
      <c r="AP31" t="s">
        <v>126</v>
      </c>
      <c r="AQ31">
        <v>24</v>
      </c>
      <c r="AR31" t="str">
        <f t="shared" si="0"/>
        <v>Philadelphia</v>
      </c>
      <c r="AS31" t="s">
        <v>1229</v>
      </c>
      <c r="AT31" t="s">
        <v>122</v>
      </c>
      <c r="AU31" t="s">
        <v>126</v>
      </c>
      <c r="AV31">
        <v>31</v>
      </c>
      <c r="AW31">
        <v>7</v>
      </c>
      <c r="AX31" t="str">
        <f t="shared" si="1"/>
        <v>Dallas</v>
      </c>
    </row>
    <row r="32" spans="3:50" x14ac:dyDescent="0.2">
      <c r="C32">
        <v>31</v>
      </c>
      <c r="D32" t="s">
        <v>94</v>
      </c>
      <c r="E32" t="s">
        <v>197</v>
      </c>
      <c r="F32" t="s">
        <v>223</v>
      </c>
      <c r="G32" t="s">
        <v>251</v>
      </c>
      <c r="H32" t="s">
        <v>280</v>
      </c>
      <c r="I32" t="s">
        <v>1125</v>
      </c>
      <c r="J32" t="s">
        <v>340</v>
      </c>
      <c r="K32" t="s">
        <v>368</v>
      </c>
      <c r="L32" t="s">
        <v>399</v>
      </c>
      <c r="M32" t="s">
        <v>429</v>
      </c>
      <c r="N32" t="s">
        <v>460</v>
      </c>
      <c r="O32" t="s">
        <v>490</v>
      </c>
      <c r="P32" t="s">
        <v>519</v>
      </c>
      <c r="Q32" t="s">
        <v>1129</v>
      </c>
      <c r="R32" t="s">
        <v>1130</v>
      </c>
      <c r="S32" t="s">
        <v>608</v>
      </c>
      <c r="T32" t="s">
        <v>1133</v>
      </c>
      <c r="U32" t="s">
        <v>1134</v>
      </c>
      <c r="V32" t="s">
        <v>693</v>
      </c>
      <c r="W32" t="s">
        <v>725</v>
      </c>
      <c r="X32" t="s">
        <v>755</v>
      </c>
      <c r="Y32" t="s">
        <v>785</v>
      </c>
      <c r="Z32" t="s">
        <v>814</v>
      </c>
      <c r="AA32" t="s">
        <v>845</v>
      </c>
      <c r="AB32" t="s">
        <v>873</v>
      </c>
      <c r="AC32" t="s">
        <v>903</v>
      </c>
      <c r="AD32" t="s">
        <v>936</v>
      </c>
      <c r="AE32" t="s">
        <v>1140</v>
      </c>
      <c r="AF32" t="s">
        <v>996</v>
      </c>
      <c r="AG32" t="s">
        <v>1141</v>
      </c>
      <c r="AH32" t="s">
        <v>1055</v>
      </c>
      <c r="AI32" t="s">
        <v>1085</v>
      </c>
      <c r="AJ32" t="s">
        <v>1116</v>
      </c>
      <c r="AM32" t="s">
        <v>1230</v>
      </c>
      <c r="AN32" t="s">
        <v>155</v>
      </c>
      <c r="AO32">
        <v>16</v>
      </c>
      <c r="AP32" t="s">
        <v>140</v>
      </c>
      <c r="AQ32">
        <v>13</v>
      </c>
      <c r="AR32" t="str">
        <f t="shared" si="0"/>
        <v>Seattle</v>
      </c>
      <c r="AS32" t="s">
        <v>1230</v>
      </c>
      <c r="AT32" t="s">
        <v>155</v>
      </c>
      <c r="AU32" t="s">
        <v>140</v>
      </c>
      <c r="AV32">
        <v>17</v>
      </c>
      <c r="AW32">
        <v>0</v>
      </c>
      <c r="AX32" t="str">
        <f t="shared" si="1"/>
        <v>Seattle</v>
      </c>
    </row>
    <row r="33" spans="3:50" x14ac:dyDescent="0.2">
      <c r="C33">
        <v>32</v>
      </c>
      <c r="D33" t="s">
        <v>95</v>
      </c>
      <c r="E33" t="s">
        <v>1118</v>
      </c>
      <c r="F33" t="s">
        <v>224</v>
      </c>
      <c r="G33" t="s">
        <v>1123</v>
      </c>
      <c r="H33" t="s">
        <v>281</v>
      </c>
      <c r="I33" t="s">
        <v>310</v>
      </c>
      <c r="J33" t="s">
        <v>341</v>
      </c>
      <c r="K33" t="s">
        <v>369</v>
      </c>
      <c r="L33" t="s">
        <v>400</v>
      </c>
      <c r="M33" t="s">
        <v>430</v>
      </c>
      <c r="N33" t="s">
        <v>461</v>
      </c>
      <c r="O33" t="s">
        <v>491</v>
      </c>
      <c r="P33" t="s">
        <v>520</v>
      </c>
      <c r="Q33" t="s">
        <v>550</v>
      </c>
      <c r="R33" t="s">
        <v>1131</v>
      </c>
      <c r="S33" t="s">
        <v>1132</v>
      </c>
      <c r="T33" t="s">
        <v>637</v>
      </c>
      <c r="U33" t="s">
        <v>1135</v>
      </c>
      <c r="V33" t="s">
        <v>694</v>
      </c>
      <c r="W33" t="s">
        <v>726</v>
      </c>
      <c r="X33" t="s">
        <v>756</v>
      </c>
      <c r="Y33" t="s">
        <v>1136</v>
      </c>
      <c r="Z33" t="s">
        <v>815</v>
      </c>
      <c r="AA33" t="s">
        <v>1137</v>
      </c>
      <c r="AB33" t="s">
        <v>1138</v>
      </c>
      <c r="AC33" t="s">
        <v>1139</v>
      </c>
      <c r="AD33" t="s">
        <v>937</v>
      </c>
      <c r="AE33" t="s">
        <v>967</v>
      </c>
      <c r="AF33" t="s">
        <v>997</v>
      </c>
      <c r="AG33" t="s">
        <v>1026</v>
      </c>
      <c r="AH33" t="s">
        <v>1056</v>
      </c>
      <c r="AI33" t="s">
        <v>1086</v>
      </c>
      <c r="AJ33" t="s">
        <v>1117</v>
      </c>
      <c r="AM33" t="s">
        <v>1231</v>
      </c>
      <c r="AN33" t="s">
        <v>136</v>
      </c>
      <c r="AO33">
        <v>27</v>
      </c>
      <c r="AP33" t="s">
        <v>120</v>
      </c>
      <c r="AQ33">
        <v>21</v>
      </c>
      <c r="AR33" t="str">
        <f t="shared" si="0"/>
        <v>New York Jets</v>
      </c>
      <c r="AS33" t="s">
        <v>1231</v>
      </c>
      <c r="AT33" t="s">
        <v>136</v>
      </c>
      <c r="AU33" t="s">
        <v>120</v>
      </c>
      <c r="AV33">
        <v>3</v>
      </c>
      <c r="AW33">
        <v>34</v>
      </c>
      <c r="AX33" t="str">
        <f t="shared" si="1"/>
        <v>Indianapolis</v>
      </c>
    </row>
    <row r="34" spans="3:50" x14ac:dyDescent="0.2">
      <c r="AM34" t="s">
        <v>1232</v>
      </c>
      <c r="AN34" t="s">
        <v>151</v>
      </c>
      <c r="AO34">
        <v>21</v>
      </c>
      <c r="AP34" t="s">
        <v>132</v>
      </c>
      <c r="AQ34">
        <v>24</v>
      </c>
      <c r="AR34" t="str">
        <f t="shared" si="0"/>
        <v>New York Giants</v>
      </c>
      <c r="AS34" t="s">
        <v>1232</v>
      </c>
      <c r="AT34" t="s">
        <v>151</v>
      </c>
      <c r="AU34" t="s">
        <v>132</v>
      </c>
      <c r="AV34">
        <v>21</v>
      </c>
      <c r="AW34">
        <v>24</v>
      </c>
      <c r="AX34" t="str">
        <f t="shared" si="1"/>
        <v>New York Giants</v>
      </c>
    </row>
    <row r="35" spans="3:50" x14ac:dyDescent="0.2">
      <c r="AM35" t="s">
        <v>1233</v>
      </c>
      <c r="AN35" t="s">
        <v>128</v>
      </c>
      <c r="AO35">
        <v>3</v>
      </c>
      <c r="AP35" t="s">
        <v>122</v>
      </c>
      <c r="AQ35">
        <v>35</v>
      </c>
      <c r="AR35" t="str">
        <f t="shared" si="0"/>
        <v>Dallas</v>
      </c>
      <c r="AS35" t="s">
        <v>1233</v>
      </c>
      <c r="AT35" t="s">
        <v>128</v>
      </c>
      <c r="AU35" t="s">
        <v>122</v>
      </c>
      <c r="AV35">
        <v>10</v>
      </c>
      <c r="AW35">
        <v>13</v>
      </c>
      <c r="AX35" t="str">
        <f t="shared" si="1"/>
        <v>Dallas</v>
      </c>
    </row>
    <row r="36" spans="3:50" x14ac:dyDescent="0.2">
      <c r="AM36" t="s">
        <v>1234</v>
      </c>
      <c r="AN36" t="s">
        <v>120</v>
      </c>
      <c r="AO36">
        <v>24</v>
      </c>
      <c r="AP36" t="s">
        <v>161</v>
      </c>
      <c r="AQ36">
        <v>26</v>
      </c>
      <c r="AR36" t="str">
        <f t="shared" si="0"/>
        <v>Tennessee</v>
      </c>
      <c r="AS36" t="s">
        <v>1234</v>
      </c>
      <c r="AT36" t="s">
        <v>120</v>
      </c>
      <c r="AU36" t="s">
        <v>161</v>
      </c>
      <c r="AV36">
        <v>27</v>
      </c>
      <c r="AW36">
        <v>30</v>
      </c>
      <c r="AX36" t="str">
        <f t="shared" si="1"/>
        <v>Tennessee</v>
      </c>
    </row>
    <row r="37" spans="3:50" x14ac:dyDescent="0.2">
      <c r="AM37" t="s">
        <v>1235</v>
      </c>
      <c r="AN37" t="s">
        <v>1459</v>
      </c>
      <c r="AO37">
        <v>24</v>
      </c>
      <c r="AP37" t="s">
        <v>110</v>
      </c>
      <c r="AQ37">
        <v>17</v>
      </c>
      <c r="AR37" t="str">
        <f t="shared" si="0"/>
        <v>Oakland</v>
      </c>
      <c r="AS37" t="s">
        <v>1235</v>
      </c>
      <c r="AT37" t="s">
        <v>1459</v>
      </c>
      <c r="AU37" t="s">
        <v>110</v>
      </c>
      <c r="AV37">
        <v>7</v>
      </c>
      <c r="AW37">
        <v>22</v>
      </c>
      <c r="AX37" t="str">
        <f t="shared" si="1"/>
        <v>Cleveland</v>
      </c>
    </row>
    <row r="38" spans="3:50" x14ac:dyDescent="0.2">
      <c r="AM38" t="s">
        <v>1236</v>
      </c>
      <c r="AN38" t="s">
        <v>105</v>
      </c>
      <c r="AO38">
        <v>16</v>
      </c>
      <c r="AP38" t="s">
        <v>150</v>
      </c>
      <c r="AQ38">
        <v>38</v>
      </c>
      <c r="AR38" t="str">
        <f t="shared" si="0"/>
        <v>Baltimore</v>
      </c>
      <c r="AS38" t="s">
        <v>1236</v>
      </c>
      <c r="AT38" t="s">
        <v>105</v>
      </c>
      <c r="AU38" t="s">
        <v>150</v>
      </c>
      <c r="AV38">
        <v>30</v>
      </c>
      <c r="AW38">
        <v>37</v>
      </c>
      <c r="AX38" t="str">
        <f t="shared" si="1"/>
        <v>Baltimore</v>
      </c>
    </row>
    <row r="39" spans="3:50" x14ac:dyDescent="0.2">
      <c r="AM39" t="s">
        <v>1237</v>
      </c>
      <c r="AN39" t="s">
        <v>1457</v>
      </c>
      <c r="AO39">
        <v>20</v>
      </c>
      <c r="AP39" t="s">
        <v>144</v>
      </c>
      <c r="AQ39">
        <v>28</v>
      </c>
      <c r="AR39" t="str">
        <f t="shared" si="0"/>
        <v>New England</v>
      </c>
      <c r="AS39" t="s">
        <v>1237</v>
      </c>
      <c r="AT39" t="s">
        <v>1457</v>
      </c>
      <c r="AU39" t="s">
        <v>144</v>
      </c>
      <c r="AV39">
        <v>21</v>
      </c>
      <c r="AW39">
        <v>28</v>
      </c>
      <c r="AX39" t="str">
        <f t="shared" si="1"/>
        <v>New England</v>
      </c>
    </row>
    <row r="40" spans="3:50" x14ac:dyDescent="0.2">
      <c r="AM40" t="s">
        <v>1238</v>
      </c>
      <c r="AN40" t="s">
        <v>153</v>
      </c>
      <c r="AO40">
        <v>24</v>
      </c>
      <c r="AP40" t="s">
        <v>142</v>
      </c>
      <c r="AQ40">
        <v>31</v>
      </c>
      <c r="AR40" t="str">
        <f t="shared" si="0"/>
        <v>Carolina</v>
      </c>
      <c r="AS40" t="s">
        <v>1238</v>
      </c>
      <c r="AT40" t="s">
        <v>153</v>
      </c>
      <c r="AU40" t="s">
        <v>142</v>
      </c>
      <c r="AV40">
        <v>22</v>
      </c>
      <c r="AW40">
        <v>16</v>
      </c>
      <c r="AX40" t="str">
        <f t="shared" si="1"/>
        <v>New Orleans</v>
      </c>
    </row>
    <row r="41" spans="3:50" x14ac:dyDescent="0.2">
      <c r="AM41" t="s">
        <v>1239</v>
      </c>
      <c r="AN41" t="s">
        <v>126</v>
      </c>
      <c r="AO41">
        <v>34</v>
      </c>
      <c r="AP41" t="s">
        <v>136</v>
      </c>
      <c r="AQ41">
        <v>7</v>
      </c>
      <c r="AR41" t="str">
        <f t="shared" si="0"/>
        <v>Philadelphia</v>
      </c>
      <c r="AS41" t="s">
        <v>1239</v>
      </c>
      <c r="AT41" t="s">
        <v>126</v>
      </c>
      <c r="AU41" t="s">
        <v>136</v>
      </c>
      <c r="AV41">
        <v>24</v>
      </c>
      <c r="AW41">
        <v>13</v>
      </c>
      <c r="AX41" t="str">
        <f t="shared" si="1"/>
        <v>Philadelphia</v>
      </c>
    </row>
    <row r="42" spans="3:50" x14ac:dyDescent="0.2">
      <c r="AM42" t="s">
        <v>1240</v>
      </c>
      <c r="AN42" t="s">
        <v>112</v>
      </c>
      <c r="AO42">
        <v>21</v>
      </c>
      <c r="AP42" t="s">
        <v>159</v>
      </c>
      <c r="AQ42">
        <v>24</v>
      </c>
      <c r="AR42" t="str">
        <f t="shared" si="0"/>
        <v>Houston</v>
      </c>
      <c r="AS42" t="s">
        <v>1240</v>
      </c>
      <c r="AT42" t="s">
        <v>112</v>
      </c>
      <c r="AU42" t="s">
        <v>159</v>
      </c>
      <c r="AV42">
        <v>24</v>
      </c>
      <c r="AW42">
        <v>13</v>
      </c>
      <c r="AX42" t="str">
        <f t="shared" si="1"/>
        <v>Tampa Bay</v>
      </c>
    </row>
    <row r="43" spans="3:50" x14ac:dyDescent="0.2">
      <c r="AM43" t="s">
        <v>1241</v>
      </c>
      <c r="AN43" t="s">
        <v>1458</v>
      </c>
      <c r="AO43">
        <v>17</v>
      </c>
      <c r="AP43" t="s">
        <v>163</v>
      </c>
      <c r="AQ43">
        <v>20</v>
      </c>
      <c r="AR43" t="str">
        <f t="shared" si="0"/>
        <v>Minnesota</v>
      </c>
      <c r="AS43" t="s">
        <v>1241</v>
      </c>
      <c r="AT43" t="s">
        <v>1458</v>
      </c>
      <c r="AU43" t="s">
        <v>163</v>
      </c>
      <c r="AV43">
        <v>20</v>
      </c>
      <c r="AW43">
        <v>17</v>
      </c>
      <c r="AX43" t="str">
        <f t="shared" si="1"/>
        <v>San Diego</v>
      </c>
    </row>
    <row r="44" spans="3:50" x14ac:dyDescent="0.2">
      <c r="AM44" t="s">
        <v>1242</v>
      </c>
      <c r="AN44" t="s">
        <v>157</v>
      </c>
      <c r="AO44">
        <v>24</v>
      </c>
      <c r="AP44" t="s">
        <v>148</v>
      </c>
      <c r="AQ44">
        <v>31</v>
      </c>
      <c r="AR44" t="str">
        <f t="shared" si="0"/>
        <v>St. Louis</v>
      </c>
      <c r="AS44" t="s">
        <v>1242</v>
      </c>
      <c r="AT44" t="s">
        <v>157</v>
      </c>
      <c r="AU44" t="s">
        <v>148</v>
      </c>
      <c r="AV44">
        <v>17</v>
      </c>
      <c r="AW44">
        <v>10</v>
      </c>
      <c r="AX44" t="str">
        <f t="shared" si="1"/>
        <v>Pittsburgh</v>
      </c>
    </row>
    <row r="45" spans="3:50" x14ac:dyDescent="0.2">
      <c r="AM45" t="s">
        <v>1243</v>
      </c>
      <c r="AN45" t="s">
        <v>130</v>
      </c>
      <c r="AO45">
        <v>16</v>
      </c>
      <c r="AP45" t="s">
        <v>114</v>
      </c>
      <c r="AQ45">
        <v>13</v>
      </c>
      <c r="AR45" t="str">
        <f t="shared" si="0"/>
        <v>San Francisco</v>
      </c>
      <c r="AS45" t="s">
        <v>1243</v>
      </c>
      <c r="AT45" t="s">
        <v>130</v>
      </c>
      <c r="AU45" t="s">
        <v>114</v>
      </c>
      <c r="AV45">
        <v>28</v>
      </c>
      <c r="AW45">
        <v>7</v>
      </c>
      <c r="AX45" t="str">
        <f t="shared" si="1"/>
        <v>San Francisco</v>
      </c>
    </row>
    <row r="46" spans="3:50" x14ac:dyDescent="0.2">
      <c r="AM46" t="s">
        <v>1244</v>
      </c>
      <c r="AN46" t="s">
        <v>106</v>
      </c>
      <c r="AO46">
        <v>14</v>
      </c>
      <c r="AP46" t="s">
        <v>124</v>
      </c>
      <c r="AQ46">
        <v>17</v>
      </c>
      <c r="AR46" t="str">
        <f t="shared" si="0"/>
        <v>Miami</v>
      </c>
      <c r="AS46" t="s">
        <v>1244</v>
      </c>
      <c r="AT46" t="s">
        <v>106</v>
      </c>
      <c r="AU46" t="s">
        <v>124</v>
      </c>
      <c r="AV46">
        <v>20</v>
      </c>
      <c r="AW46">
        <v>9</v>
      </c>
      <c r="AX46" t="str">
        <f t="shared" si="1"/>
        <v>Buffalo</v>
      </c>
    </row>
    <row r="47" spans="3:50" x14ac:dyDescent="0.2">
      <c r="AM47" t="s">
        <v>1245</v>
      </c>
      <c r="AN47" t="s">
        <v>103</v>
      </c>
      <c r="AO47">
        <v>14</v>
      </c>
      <c r="AP47" t="s">
        <v>155</v>
      </c>
      <c r="AQ47">
        <v>20</v>
      </c>
      <c r="AR47" t="str">
        <f t="shared" si="0"/>
        <v>Seattle</v>
      </c>
      <c r="AS47" t="s">
        <v>1245</v>
      </c>
      <c r="AT47" t="s">
        <v>103</v>
      </c>
      <c r="AU47" t="s">
        <v>155</v>
      </c>
      <c r="AV47">
        <v>13</v>
      </c>
      <c r="AW47">
        <v>7</v>
      </c>
      <c r="AX47" t="str">
        <f t="shared" si="1"/>
        <v>Chicago</v>
      </c>
    </row>
    <row r="48" spans="3:50" x14ac:dyDescent="0.2">
      <c r="AM48" t="s">
        <v>1246</v>
      </c>
      <c r="AN48" t="s">
        <v>108</v>
      </c>
      <c r="AO48">
        <v>30</v>
      </c>
      <c r="AP48" t="s">
        <v>138</v>
      </c>
      <c r="AQ48">
        <v>19</v>
      </c>
      <c r="AR48" t="str">
        <f t="shared" si="0"/>
        <v>Denver</v>
      </c>
      <c r="AS48" t="s">
        <v>1246</v>
      </c>
      <c r="AT48" t="s">
        <v>108</v>
      </c>
      <c r="AU48" t="s">
        <v>138</v>
      </c>
      <c r="AV48">
        <v>24</v>
      </c>
      <c r="AW48">
        <v>17</v>
      </c>
      <c r="AX48" t="str">
        <f t="shared" si="1"/>
        <v>Denver</v>
      </c>
    </row>
    <row r="49" spans="39:50" x14ac:dyDescent="0.2">
      <c r="AM49" t="s">
        <v>1247</v>
      </c>
      <c r="AN49" t="s">
        <v>118</v>
      </c>
      <c r="AO49">
        <v>13</v>
      </c>
      <c r="AP49" t="s">
        <v>140</v>
      </c>
      <c r="AQ49">
        <v>21</v>
      </c>
      <c r="AR49" t="str">
        <f t="shared" si="0"/>
        <v>Green Bay</v>
      </c>
      <c r="AS49" t="s">
        <v>1247</v>
      </c>
      <c r="AT49" t="s">
        <v>118</v>
      </c>
      <c r="AU49" t="s">
        <v>140</v>
      </c>
      <c r="AV49">
        <v>14</v>
      </c>
      <c r="AW49">
        <v>7</v>
      </c>
      <c r="AX49" t="str">
        <f t="shared" si="1"/>
        <v>Kansas City</v>
      </c>
    </row>
    <row r="50" spans="39:50" x14ac:dyDescent="0.2">
      <c r="AM50" t="s">
        <v>1248</v>
      </c>
      <c r="AN50" t="s">
        <v>150</v>
      </c>
      <c r="AO50">
        <v>19</v>
      </c>
      <c r="AP50" t="s">
        <v>157</v>
      </c>
      <c r="AQ50">
        <v>23</v>
      </c>
      <c r="AR50" t="str">
        <f t="shared" si="0"/>
        <v>Pittsburgh</v>
      </c>
      <c r="AS50" t="s">
        <v>1248</v>
      </c>
      <c r="AT50" t="s">
        <v>150</v>
      </c>
      <c r="AU50" t="s">
        <v>157</v>
      </c>
      <c r="AV50">
        <v>25</v>
      </c>
      <c r="AW50">
        <v>35</v>
      </c>
      <c r="AX50" t="str">
        <f t="shared" si="1"/>
        <v>Pittsburgh</v>
      </c>
    </row>
    <row r="51" spans="39:50" x14ac:dyDescent="0.2">
      <c r="AM51" t="s">
        <v>1249</v>
      </c>
      <c r="AN51" t="s">
        <v>136</v>
      </c>
      <c r="AO51">
        <v>31</v>
      </c>
      <c r="AP51" t="s">
        <v>124</v>
      </c>
      <c r="AQ51">
        <v>3</v>
      </c>
      <c r="AR51" t="str">
        <f t="shared" si="0"/>
        <v>New York Jets</v>
      </c>
      <c r="AS51" t="s">
        <v>1249</v>
      </c>
      <c r="AT51" t="s">
        <v>136</v>
      </c>
      <c r="AU51" t="s">
        <v>124</v>
      </c>
      <c r="AV51">
        <v>38</v>
      </c>
      <c r="AW51">
        <v>14</v>
      </c>
      <c r="AX51" t="str">
        <f t="shared" si="1"/>
        <v>New York Jets</v>
      </c>
    </row>
    <row r="52" spans="39:50" x14ac:dyDescent="0.2">
      <c r="AM52" t="s">
        <v>1250</v>
      </c>
      <c r="AN52" t="s">
        <v>1457</v>
      </c>
      <c r="AO52">
        <v>10</v>
      </c>
      <c r="AP52" t="s">
        <v>120</v>
      </c>
      <c r="AQ52">
        <v>24</v>
      </c>
      <c r="AR52" t="str">
        <f t="shared" si="0"/>
        <v>Indianapolis</v>
      </c>
      <c r="AS52" t="s">
        <v>1250</v>
      </c>
      <c r="AT52" t="s">
        <v>1457</v>
      </c>
      <c r="AU52" t="s">
        <v>120</v>
      </c>
      <c r="AV52">
        <v>20</v>
      </c>
      <c r="AW52">
        <v>27</v>
      </c>
      <c r="AX52" t="str">
        <f t="shared" si="1"/>
        <v>Indianapolis</v>
      </c>
    </row>
    <row r="53" spans="39:50" x14ac:dyDescent="0.2">
      <c r="AM53" t="s">
        <v>1251</v>
      </c>
      <c r="AN53" t="s">
        <v>132</v>
      </c>
      <c r="AO53">
        <v>17</v>
      </c>
      <c r="AP53" t="s">
        <v>106</v>
      </c>
      <c r="AQ53">
        <v>24</v>
      </c>
      <c r="AR53" t="str">
        <f t="shared" si="0"/>
        <v>Buffalo</v>
      </c>
      <c r="AS53" t="s">
        <v>1251</v>
      </c>
      <c r="AT53" t="s">
        <v>132</v>
      </c>
      <c r="AU53" t="s">
        <v>106</v>
      </c>
      <c r="AV53">
        <v>17</v>
      </c>
      <c r="AW53">
        <v>16</v>
      </c>
      <c r="AX53" t="str">
        <f t="shared" si="1"/>
        <v>New York Giants</v>
      </c>
    </row>
    <row r="54" spans="39:50" x14ac:dyDescent="0.2">
      <c r="AM54" t="s">
        <v>1252</v>
      </c>
      <c r="AN54" t="s">
        <v>142</v>
      </c>
      <c r="AO54">
        <v>13</v>
      </c>
      <c r="AP54" t="s">
        <v>112</v>
      </c>
      <c r="AQ54">
        <v>16</v>
      </c>
      <c r="AR54" t="str">
        <f t="shared" si="0"/>
        <v>Tampa Bay</v>
      </c>
      <c r="AS54" t="s">
        <v>1252</v>
      </c>
      <c r="AT54" t="s">
        <v>142</v>
      </c>
      <c r="AU54" t="s">
        <v>112</v>
      </c>
      <c r="AV54">
        <v>31</v>
      </c>
      <c r="AW54">
        <v>20</v>
      </c>
      <c r="AX54" t="str">
        <f t="shared" si="1"/>
        <v>Carolina</v>
      </c>
    </row>
    <row r="55" spans="39:50" x14ac:dyDescent="0.2">
      <c r="AM55" t="s">
        <v>1253</v>
      </c>
      <c r="AN55" t="s">
        <v>126</v>
      </c>
      <c r="AO55">
        <v>10</v>
      </c>
      <c r="AP55" t="s">
        <v>151</v>
      </c>
      <c r="AQ55">
        <v>21</v>
      </c>
      <c r="AR55" t="str">
        <f t="shared" si="0"/>
        <v>Washington</v>
      </c>
      <c r="AS55" t="s">
        <v>1253</v>
      </c>
      <c r="AT55" t="s">
        <v>126</v>
      </c>
      <c r="AU55" t="s">
        <v>151</v>
      </c>
      <c r="AV55">
        <v>17</v>
      </c>
      <c r="AW55">
        <v>9</v>
      </c>
      <c r="AX55" t="str">
        <f t="shared" si="1"/>
        <v>Philadelphia</v>
      </c>
    </row>
    <row r="56" spans="39:50" x14ac:dyDescent="0.2">
      <c r="AM56" t="s">
        <v>1254</v>
      </c>
      <c r="AN56" t="s">
        <v>1459</v>
      </c>
      <c r="AO56">
        <v>24</v>
      </c>
      <c r="AP56" t="s">
        <v>103</v>
      </c>
      <c r="AQ56">
        <v>6</v>
      </c>
      <c r="AR56" t="str">
        <f t="shared" si="0"/>
        <v>Oakland</v>
      </c>
      <c r="AS56" t="s">
        <v>1254</v>
      </c>
      <c r="AT56" t="s">
        <v>1459</v>
      </c>
      <c r="AU56" t="s">
        <v>103</v>
      </c>
      <c r="AV56">
        <v>33</v>
      </c>
      <c r="AW56">
        <v>10</v>
      </c>
      <c r="AX56" t="str">
        <f t="shared" si="1"/>
        <v>Oakland</v>
      </c>
    </row>
    <row r="57" spans="39:50" x14ac:dyDescent="0.2">
      <c r="AM57" t="s">
        <v>1255</v>
      </c>
      <c r="AN57" t="s">
        <v>159</v>
      </c>
      <c r="AO57">
        <v>24</v>
      </c>
      <c r="AP57" t="s">
        <v>128</v>
      </c>
      <c r="AQ57">
        <v>6</v>
      </c>
      <c r="AR57" t="str">
        <f t="shared" si="0"/>
        <v>Houston</v>
      </c>
      <c r="AS57" t="s">
        <v>1255</v>
      </c>
      <c r="AT57" t="s">
        <v>159</v>
      </c>
      <c r="AU57" t="s">
        <v>128</v>
      </c>
      <c r="AV57">
        <v>0</v>
      </c>
      <c r="AW57">
        <v>41</v>
      </c>
      <c r="AX57" t="str">
        <f t="shared" si="1"/>
        <v>Atlanta</v>
      </c>
    </row>
    <row r="58" spans="39:50" x14ac:dyDescent="0.2">
      <c r="AM58" t="s">
        <v>1256</v>
      </c>
      <c r="AN58" t="s">
        <v>118</v>
      </c>
      <c r="AO58">
        <v>27</v>
      </c>
      <c r="AP58" t="s">
        <v>105</v>
      </c>
      <c r="AQ58">
        <v>5</v>
      </c>
      <c r="AR58" t="str">
        <f t="shared" si="0"/>
        <v>Kansas City</v>
      </c>
      <c r="AS58" t="s">
        <v>1256</v>
      </c>
      <c r="AT58" t="s">
        <v>118</v>
      </c>
      <c r="AU58" t="s">
        <v>105</v>
      </c>
      <c r="AV58">
        <v>35</v>
      </c>
      <c r="AW58">
        <v>0</v>
      </c>
      <c r="AX58" t="str">
        <f t="shared" si="1"/>
        <v>Kansas City</v>
      </c>
    </row>
    <row r="59" spans="39:50" x14ac:dyDescent="0.2">
      <c r="AM59" t="s">
        <v>1257</v>
      </c>
      <c r="AN59" t="s">
        <v>1456</v>
      </c>
      <c r="AO59">
        <v>13</v>
      </c>
      <c r="AP59" t="s">
        <v>1458</v>
      </c>
      <c r="AQ59">
        <v>30</v>
      </c>
      <c r="AR59" t="str">
        <f t="shared" si="0"/>
        <v>San Diego</v>
      </c>
      <c r="AS59" t="s">
        <v>1257</v>
      </c>
      <c r="AT59" t="s">
        <v>1456</v>
      </c>
      <c r="AU59" t="s">
        <v>1458</v>
      </c>
      <c r="AV59">
        <v>21</v>
      </c>
      <c r="AW59">
        <v>28</v>
      </c>
      <c r="AX59" t="str">
        <f t="shared" si="1"/>
        <v>San Diego</v>
      </c>
    </row>
    <row r="60" spans="39:50" x14ac:dyDescent="0.2">
      <c r="AM60" t="s">
        <v>1258</v>
      </c>
      <c r="AN60" t="s">
        <v>140</v>
      </c>
      <c r="AO60">
        <v>7</v>
      </c>
      <c r="AP60" t="s">
        <v>130</v>
      </c>
      <c r="AQ60">
        <v>13</v>
      </c>
      <c r="AR60" t="str">
        <f t="shared" si="0"/>
        <v>San Francisco</v>
      </c>
      <c r="AS60" t="s">
        <v>1258</v>
      </c>
      <c r="AT60" t="s">
        <v>140</v>
      </c>
      <c r="AU60" t="s">
        <v>130</v>
      </c>
      <c r="AV60">
        <v>6</v>
      </c>
      <c r="AW60">
        <v>30</v>
      </c>
      <c r="AX60" t="str">
        <f t="shared" si="1"/>
        <v>San Francisco</v>
      </c>
    </row>
    <row r="61" spans="39:50" x14ac:dyDescent="0.2">
      <c r="AM61" t="s">
        <v>1259</v>
      </c>
      <c r="AN61" t="s">
        <v>148</v>
      </c>
      <c r="AO61">
        <v>20</v>
      </c>
      <c r="AP61" t="s">
        <v>114</v>
      </c>
      <c r="AQ61">
        <v>26</v>
      </c>
      <c r="AR61" t="str">
        <f t="shared" si="0"/>
        <v>Arizona</v>
      </c>
      <c r="AS61" t="s">
        <v>1259</v>
      </c>
      <c r="AT61" t="s">
        <v>148</v>
      </c>
      <c r="AU61" t="s">
        <v>114</v>
      </c>
      <c r="AV61">
        <v>28</v>
      </c>
      <c r="AW61">
        <v>25</v>
      </c>
      <c r="AX61" t="str">
        <f t="shared" si="1"/>
        <v>St. Louis</v>
      </c>
    </row>
    <row r="62" spans="39:50" x14ac:dyDescent="0.2">
      <c r="AM62" t="s">
        <v>1260</v>
      </c>
      <c r="AN62" t="s">
        <v>163</v>
      </c>
      <c r="AO62">
        <v>14</v>
      </c>
      <c r="AP62" t="s">
        <v>108</v>
      </c>
      <c r="AQ62">
        <v>20</v>
      </c>
      <c r="AR62" t="str">
        <f t="shared" si="0"/>
        <v>Denver</v>
      </c>
      <c r="AS62" t="s">
        <v>1260</v>
      </c>
      <c r="AT62" t="s">
        <v>163</v>
      </c>
      <c r="AU62" t="s">
        <v>108</v>
      </c>
      <c r="AV62">
        <v>13</v>
      </c>
      <c r="AW62">
        <v>28</v>
      </c>
      <c r="AX62" t="str">
        <f t="shared" si="1"/>
        <v>Denver</v>
      </c>
    </row>
    <row r="63" spans="39:50" x14ac:dyDescent="0.2">
      <c r="AM63" t="s">
        <v>1261</v>
      </c>
      <c r="AN63" t="s">
        <v>122</v>
      </c>
      <c r="AO63">
        <v>52</v>
      </c>
      <c r="AP63" t="s">
        <v>153</v>
      </c>
      <c r="AQ63">
        <v>13</v>
      </c>
      <c r="AR63" t="str">
        <f t="shared" si="0"/>
        <v>Dallas</v>
      </c>
      <c r="AS63" t="s">
        <v>1261</v>
      </c>
      <c r="AT63" t="s">
        <v>122</v>
      </c>
      <c r="AU63" t="s">
        <v>153</v>
      </c>
      <c r="AV63">
        <v>34</v>
      </c>
      <c r="AW63">
        <v>3</v>
      </c>
      <c r="AX63" t="str">
        <f t="shared" si="1"/>
        <v>Dallas</v>
      </c>
    </row>
    <row r="64" spans="39:50" x14ac:dyDescent="0.2">
      <c r="AM64" t="s">
        <v>1262</v>
      </c>
      <c r="AN64" t="s">
        <v>138</v>
      </c>
      <c r="AO64">
        <v>17</v>
      </c>
      <c r="AP64" t="s">
        <v>155</v>
      </c>
      <c r="AQ64">
        <v>0</v>
      </c>
      <c r="AR64" t="str">
        <f t="shared" si="0"/>
        <v>Detroit</v>
      </c>
      <c r="AS64" t="s">
        <v>1262</v>
      </c>
      <c r="AT64" t="s">
        <v>138</v>
      </c>
      <c r="AU64" t="s">
        <v>155</v>
      </c>
      <c r="AV64">
        <v>10</v>
      </c>
      <c r="AW64">
        <v>27</v>
      </c>
      <c r="AX64" t="str">
        <f t="shared" si="1"/>
        <v>Seattle</v>
      </c>
    </row>
    <row r="65" spans="39:50" x14ac:dyDescent="0.2">
      <c r="AM65" t="s">
        <v>1263</v>
      </c>
      <c r="AN65" t="s">
        <v>120</v>
      </c>
      <c r="AO65">
        <v>38</v>
      </c>
      <c r="AP65" t="s">
        <v>159</v>
      </c>
      <c r="AQ65">
        <v>31</v>
      </c>
      <c r="AR65" t="str">
        <f t="shared" si="0"/>
        <v>Indianapolis</v>
      </c>
      <c r="AS65" t="s">
        <v>1263</v>
      </c>
      <c r="AT65" t="s">
        <v>120</v>
      </c>
      <c r="AU65" t="s">
        <v>159</v>
      </c>
      <c r="AV65">
        <v>30</v>
      </c>
      <c r="AW65">
        <v>11</v>
      </c>
      <c r="AX65" t="str">
        <f t="shared" si="1"/>
        <v>Indianapolis</v>
      </c>
    </row>
    <row r="66" spans="39:50" x14ac:dyDescent="0.2">
      <c r="AM66" t="s">
        <v>1264</v>
      </c>
      <c r="AN66" t="s">
        <v>103</v>
      </c>
      <c r="AO66">
        <v>23</v>
      </c>
      <c r="AP66" t="s">
        <v>118</v>
      </c>
      <c r="AQ66">
        <v>26</v>
      </c>
      <c r="AR66" t="str">
        <f t="shared" si="0"/>
        <v>Kansas City</v>
      </c>
      <c r="AS66" t="s">
        <v>1264</v>
      </c>
      <c r="AT66" t="s">
        <v>103</v>
      </c>
      <c r="AU66" t="s">
        <v>118</v>
      </c>
      <c r="AV66">
        <v>17</v>
      </c>
      <c r="AW66">
        <v>28</v>
      </c>
      <c r="AX66" t="str">
        <f t="shared" si="1"/>
        <v>Kansas City</v>
      </c>
    </row>
    <row r="67" spans="39:50" x14ac:dyDescent="0.2">
      <c r="AM67" t="s">
        <v>1265</v>
      </c>
      <c r="AN67" t="s">
        <v>155</v>
      </c>
      <c r="AO67">
        <v>24</v>
      </c>
      <c r="AP67" t="s">
        <v>105</v>
      </c>
      <c r="AQ67">
        <v>24</v>
      </c>
      <c r="AR67" t="str">
        <f t="shared" ref="AR67:AR130" si="2">IF(AO67&gt;AQ67,AN67,IF(AQ67&gt;AO67,AP67,"Tie"))</f>
        <v>Tie</v>
      </c>
      <c r="AS67" t="s">
        <v>1265</v>
      </c>
      <c r="AT67" t="s">
        <v>155</v>
      </c>
      <c r="AU67" t="s">
        <v>105</v>
      </c>
      <c r="AV67">
        <v>13</v>
      </c>
      <c r="AW67">
        <v>17</v>
      </c>
      <c r="AX67" t="str">
        <f t="shared" ref="AX67:AX130" si="3">IF(AV67&gt;AW67,AT67,IF(AW67&gt;AV67,AU67,"Tie"))</f>
        <v>Cincinnati</v>
      </c>
    </row>
    <row r="68" spans="39:50" x14ac:dyDescent="0.2">
      <c r="AM68" t="s">
        <v>1266</v>
      </c>
      <c r="AN68" t="s">
        <v>151</v>
      </c>
      <c r="AO68">
        <v>17</v>
      </c>
      <c r="AP68" t="s">
        <v>128</v>
      </c>
      <c r="AQ68">
        <v>20</v>
      </c>
      <c r="AR68" t="str">
        <f t="shared" si="2"/>
        <v>Atlanta</v>
      </c>
      <c r="AS68" t="s">
        <v>1266</v>
      </c>
      <c r="AT68" t="s">
        <v>151</v>
      </c>
      <c r="AU68" t="s">
        <v>128</v>
      </c>
      <c r="AV68">
        <v>7</v>
      </c>
      <c r="AW68">
        <v>27</v>
      </c>
      <c r="AX68" t="str">
        <f t="shared" si="3"/>
        <v>Atlanta</v>
      </c>
    </row>
    <row r="69" spans="39:50" x14ac:dyDescent="0.2">
      <c r="AM69" t="s">
        <v>1267</v>
      </c>
      <c r="AN69" t="s">
        <v>1457</v>
      </c>
      <c r="AO69">
        <v>24</v>
      </c>
      <c r="AP69" t="s">
        <v>112</v>
      </c>
      <c r="AQ69">
        <v>24</v>
      </c>
      <c r="AR69" t="str">
        <f t="shared" si="2"/>
        <v>Tie</v>
      </c>
      <c r="AS69" t="s">
        <v>1267</v>
      </c>
      <c r="AT69" t="s">
        <v>1457</v>
      </c>
      <c r="AU69" t="s">
        <v>112</v>
      </c>
      <c r="AV69">
        <v>7</v>
      </c>
      <c r="AW69">
        <v>10</v>
      </c>
      <c r="AX69" t="str">
        <f t="shared" si="3"/>
        <v>Tampa Bay</v>
      </c>
    </row>
    <row r="70" spans="39:50" x14ac:dyDescent="0.2">
      <c r="AM70" t="s">
        <v>1268</v>
      </c>
      <c r="AN70" t="s">
        <v>153</v>
      </c>
      <c r="AO70">
        <v>0</v>
      </c>
      <c r="AP70" t="s">
        <v>126</v>
      </c>
      <c r="AQ70">
        <v>26</v>
      </c>
      <c r="AR70" t="str">
        <f t="shared" si="2"/>
        <v>Philadelphia</v>
      </c>
      <c r="AS70" t="s">
        <v>1268</v>
      </c>
      <c r="AT70" t="s">
        <v>153</v>
      </c>
      <c r="AU70" t="s">
        <v>126</v>
      </c>
      <c r="AV70">
        <v>0</v>
      </c>
      <c r="AW70">
        <v>27</v>
      </c>
      <c r="AX70" t="str">
        <f t="shared" si="3"/>
        <v>Philadelphia</v>
      </c>
    </row>
    <row r="71" spans="39:50" x14ac:dyDescent="0.2">
      <c r="AM71" t="s">
        <v>1269</v>
      </c>
      <c r="AN71" t="s">
        <v>1456</v>
      </c>
      <c r="AO71">
        <v>31</v>
      </c>
      <c r="AP71" t="s">
        <v>150</v>
      </c>
      <c r="AQ71">
        <v>6</v>
      </c>
      <c r="AR71" t="str">
        <f t="shared" si="2"/>
        <v xml:space="preserve">Cleveland </v>
      </c>
      <c r="AS71" t="s">
        <v>1269</v>
      </c>
      <c r="AT71" t="s">
        <v>1456</v>
      </c>
      <c r="AU71" t="s">
        <v>150</v>
      </c>
      <c r="AV71">
        <v>10</v>
      </c>
      <c r="AW71">
        <v>21</v>
      </c>
      <c r="AX71" t="str">
        <f t="shared" si="3"/>
        <v>Baltimore</v>
      </c>
    </row>
    <row r="72" spans="39:50" x14ac:dyDescent="0.2">
      <c r="AM72" t="s">
        <v>1270</v>
      </c>
      <c r="AN72" t="s">
        <v>148</v>
      </c>
      <c r="AO72">
        <v>24</v>
      </c>
      <c r="AP72" t="s">
        <v>140</v>
      </c>
      <c r="AQ72">
        <v>6</v>
      </c>
      <c r="AR72" t="str">
        <f t="shared" si="2"/>
        <v>St. Louis</v>
      </c>
      <c r="AS72" t="s">
        <v>1270</v>
      </c>
      <c r="AT72" t="s">
        <v>148</v>
      </c>
      <c r="AU72" t="s">
        <v>140</v>
      </c>
      <c r="AV72">
        <v>31</v>
      </c>
      <c r="AW72">
        <v>45</v>
      </c>
      <c r="AX72" t="str">
        <f t="shared" si="3"/>
        <v>Green Bay</v>
      </c>
    </row>
    <row r="73" spans="39:50" x14ac:dyDescent="0.2">
      <c r="AM73" t="s">
        <v>1271</v>
      </c>
      <c r="AN73" t="s">
        <v>106</v>
      </c>
      <c r="AO73">
        <v>14</v>
      </c>
      <c r="AP73" t="s">
        <v>161</v>
      </c>
      <c r="AQ73">
        <v>13</v>
      </c>
      <c r="AR73" t="str">
        <f t="shared" si="2"/>
        <v>Buffalo</v>
      </c>
      <c r="AS73" t="s">
        <v>1271</v>
      </c>
      <c r="AT73" t="s">
        <v>106</v>
      </c>
      <c r="AU73" t="s">
        <v>161</v>
      </c>
      <c r="AV73">
        <v>24</v>
      </c>
      <c r="AW73">
        <v>38</v>
      </c>
      <c r="AX73" t="str">
        <f t="shared" si="3"/>
        <v>Tennessee</v>
      </c>
    </row>
    <row r="74" spans="39:50" x14ac:dyDescent="0.2">
      <c r="AM74" t="s">
        <v>1272</v>
      </c>
      <c r="AN74" t="s">
        <v>114</v>
      </c>
      <c r="AO74">
        <v>21</v>
      </c>
      <c r="AP74" t="s">
        <v>138</v>
      </c>
      <c r="AQ74">
        <v>33</v>
      </c>
      <c r="AR74" t="str">
        <f t="shared" si="2"/>
        <v>Detroit</v>
      </c>
      <c r="AS74" t="s">
        <v>1272</v>
      </c>
      <c r="AT74" t="s">
        <v>114</v>
      </c>
      <c r="AU74" t="s">
        <v>138</v>
      </c>
      <c r="AV74">
        <v>31</v>
      </c>
      <c r="AW74">
        <v>6</v>
      </c>
      <c r="AX74" t="str">
        <f t="shared" si="3"/>
        <v>Arizona</v>
      </c>
    </row>
    <row r="75" spans="39:50" x14ac:dyDescent="0.2">
      <c r="AM75" t="s">
        <v>1273</v>
      </c>
      <c r="AN75" t="s">
        <v>144</v>
      </c>
      <c r="AO75">
        <v>24</v>
      </c>
      <c r="AP75" t="s">
        <v>122</v>
      </c>
      <c r="AQ75">
        <v>3</v>
      </c>
      <c r="AR75" t="str">
        <f t="shared" si="2"/>
        <v>New England</v>
      </c>
      <c r="AS75" t="s">
        <v>1273</v>
      </c>
      <c r="AT75" t="s">
        <v>144</v>
      </c>
      <c r="AU75" t="s">
        <v>122</v>
      </c>
      <c r="AV75">
        <v>14</v>
      </c>
      <c r="AW75">
        <v>0</v>
      </c>
      <c r="AX75" t="str">
        <f t="shared" si="3"/>
        <v>New England</v>
      </c>
    </row>
    <row r="76" spans="39:50" x14ac:dyDescent="0.2">
      <c r="AM76" t="s">
        <v>1274</v>
      </c>
      <c r="AN76" t="s">
        <v>108</v>
      </c>
      <c r="AO76">
        <v>20</v>
      </c>
      <c r="AP76" t="s">
        <v>1459</v>
      </c>
      <c r="AQ76">
        <v>30</v>
      </c>
      <c r="AR76" t="str">
        <f t="shared" si="2"/>
        <v>Oakland</v>
      </c>
      <c r="AS76" t="s">
        <v>1274</v>
      </c>
      <c r="AT76" t="s">
        <v>108</v>
      </c>
      <c r="AU76" t="s">
        <v>1459</v>
      </c>
      <c r="AV76">
        <v>21</v>
      </c>
      <c r="AW76">
        <v>10</v>
      </c>
      <c r="AX76" t="str">
        <f t="shared" si="3"/>
        <v>Denver</v>
      </c>
    </row>
    <row r="77" spans="39:50" x14ac:dyDescent="0.2">
      <c r="AM77" t="s">
        <v>1275</v>
      </c>
      <c r="AN77" t="s">
        <v>130</v>
      </c>
      <c r="AO77">
        <v>17</v>
      </c>
      <c r="AP77" t="s">
        <v>132</v>
      </c>
      <c r="AQ77">
        <v>14</v>
      </c>
      <c r="AR77" t="str">
        <f t="shared" si="2"/>
        <v>San Francisco</v>
      </c>
      <c r="AS77" t="s">
        <v>1275</v>
      </c>
      <c r="AT77" t="s">
        <v>130</v>
      </c>
      <c r="AU77" t="s">
        <v>132</v>
      </c>
      <c r="AV77">
        <v>16</v>
      </c>
      <c r="AW77">
        <v>27</v>
      </c>
      <c r="AX77" t="str">
        <f t="shared" si="3"/>
        <v>New York Giants</v>
      </c>
    </row>
    <row r="78" spans="39:50" x14ac:dyDescent="0.2">
      <c r="AM78" t="s">
        <v>1276</v>
      </c>
      <c r="AN78" t="s">
        <v>157</v>
      </c>
      <c r="AO78">
        <v>9</v>
      </c>
      <c r="AP78" t="s">
        <v>1458</v>
      </c>
      <c r="AQ78">
        <v>21</v>
      </c>
      <c r="AR78" t="str">
        <f t="shared" si="2"/>
        <v>San Diego</v>
      </c>
      <c r="AS78" t="s">
        <v>1276</v>
      </c>
      <c r="AT78" t="s">
        <v>157</v>
      </c>
      <c r="AU78" t="s">
        <v>1458</v>
      </c>
      <c r="AV78">
        <v>3</v>
      </c>
      <c r="AW78">
        <v>27</v>
      </c>
      <c r="AX78" t="str">
        <f t="shared" si="3"/>
        <v>San Diego</v>
      </c>
    </row>
    <row r="79" spans="39:50" x14ac:dyDescent="0.2">
      <c r="AM79" t="s">
        <v>1277</v>
      </c>
      <c r="AN79" t="s">
        <v>128</v>
      </c>
      <c r="AO79">
        <v>17</v>
      </c>
      <c r="AP79" t="s">
        <v>153</v>
      </c>
      <c r="AQ79">
        <v>0</v>
      </c>
      <c r="AR79" t="str">
        <f t="shared" si="2"/>
        <v>Atlanta</v>
      </c>
      <c r="AS79" t="s">
        <v>1277</v>
      </c>
      <c r="AT79" t="s">
        <v>128</v>
      </c>
      <c r="AU79" t="s">
        <v>153</v>
      </c>
      <c r="AV79">
        <v>24</v>
      </c>
      <c r="AW79">
        <v>3</v>
      </c>
      <c r="AX79" t="str">
        <f t="shared" si="3"/>
        <v>Atlanta</v>
      </c>
    </row>
    <row r="80" spans="39:50" x14ac:dyDescent="0.2">
      <c r="AM80" t="s">
        <v>1278</v>
      </c>
      <c r="AN80" t="s">
        <v>151</v>
      </c>
      <c r="AO80">
        <v>14</v>
      </c>
      <c r="AP80" t="s">
        <v>136</v>
      </c>
      <c r="AQ80">
        <v>20</v>
      </c>
      <c r="AR80" t="str">
        <f t="shared" si="2"/>
        <v>New York Jets</v>
      </c>
      <c r="AS80" t="s">
        <v>1278</v>
      </c>
      <c r="AT80" t="s">
        <v>151</v>
      </c>
      <c r="AU80" t="s">
        <v>136</v>
      </c>
      <c r="AV80">
        <v>25</v>
      </c>
      <c r="AW80">
        <v>12</v>
      </c>
      <c r="AX80" t="str">
        <f t="shared" si="3"/>
        <v>Washington</v>
      </c>
    </row>
    <row r="81" spans="39:50" x14ac:dyDescent="0.2">
      <c r="AM81" t="s">
        <v>1279</v>
      </c>
      <c r="AN81" t="s">
        <v>114</v>
      </c>
      <c r="AO81">
        <v>24</v>
      </c>
      <c r="AP81" t="s">
        <v>157</v>
      </c>
      <c r="AQ81">
        <v>0</v>
      </c>
      <c r="AR81" t="str">
        <f t="shared" si="2"/>
        <v>Arizona</v>
      </c>
      <c r="AS81" t="s">
        <v>1279</v>
      </c>
      <c r="AT81" t="s">
        <v>114</v>
      </c>
      <c r="AU81" t="s">
        <v>157</v>
      </c>
      <c r="AV81">
        <v>20</v>
      </c>
      <c r="AW81">
        <v>23</v>
      </c>
      <c r="AX81" t="str">
        <f t="shared" si="3"/>
        <v>Pittsburgh</v>
      </c>
    </row>
    <row r="82" spans="39:50" x14ac:dyDescent="0.2">
      <c r="AM82" t="s">
        <v>1280</v>
      </c>
      <c r="AN82" t="s">
        <v>118</v>
      </c>
      <c r="AO82">
        <v>30</v>
      </c>
      <c r="AP82" t="s">
        <v>163</v>
      </c>
      <c r="AQ82">
        <v>12</v>
      </c>
      <c r="AR82" t="str">
        <f t="shared" si="2"/>
        <v>Kansas City</v>
      </c>
      <c r="AS82" t="s">
        <v>1280</v>
      </c>
      <c r="AT82" t="s">
        <v>118</v>
      </c>
      <c r="AU82" t="s">
        <v>163</v>
      </c>
      <c r="AV82">
        <v>13</v>
      </c>
      <c r="AW82">
        <v>10</v>
      </c>
      <c r="AX82" t="str">
        <f t="shared" si="3"/>
        <v>Kansas City</v>
      </c>
    </row>
    <row r="83" spans="39:50" x14ac:dyDescent="0.2">
      <c r="AM83" t="s">
        <v>1281</v>
      </c>
      <c r="AN83" t="s">
        <v>105</v>
      </c>
      <c r="AO83">
        <v>12</v>
      </c>
      <c r="AP83" t="s">
        <v>106</v>
      </c>
      <c r="AQ83">
        <v>0</v>
      </c>
      <c r="AR83" t="str">
        <f t="shared" si="2"/>
        <v>Cincinnati</v>
      </c>
      <c r="AS83" t="s">
        <v>1281</v>
      </c>
      <c r="AT83" t="s">
        <v>105</v>
      </c>
      <c r="AU83" t="s">
        <v>106</v>
      </c>
      <c r="AV83">
        <v>21</v>
      </c>
      <c r="AW83">
        <v>22</v>
      </c>
      <c r="AX83" t="str">
        <f t="shared" si="3"/>
        <v>Buffalo</v>
      </c>
    </row>
    <row r="84" spans="39:50" x14ac:dyDescent="0.2">
      <c r="AM84" t="s">
        <v>1282</v>
      </c>
      <c r="AN84" t="s">
        <v>103</v>
      </c>
      <c r="AO84">
        <v>22</v>
      </c>
      <c r="AP84" t="s">
        <v>138</v>
      </c>
      <c r="AQ84">
        <v>19</v>
      </c>
      <c r="AR84" t="str">
        <f t="shared" si="2"/>
        <v>Chicago</v>
      </c>
      <c r="AS84" t="s">
        <v>1282</v>
      </c>
      <c r="AT84" t="s">
        <v>103</v>
      </c>
      <c r="AU84" t="s">
        <v>138</v>
      </c>
      <c r="AV84">
        <v>23</v>
      </c>
      <c r="AW84">
        <v>20</v>
      </c>
      <c r="AX84" t="str">
        <f t="shared" si="3"/>
        <v>Chicago</v>
      </c>
    </row>
    <row r="85" spans="39:50" x14ac:dyDescent="0.2">
      <c r="AM85" t="s">
        <v>1283</v>
      </c>
      <c r="AN85" t="s">
        <v>108</v>
      </c>
      <c r="AO85">
        <v>10</v>
      </c>
      <c r="AP85" t="s">
        <v>110</v>
      </c>
      <c r="AQ85">
        <v>20</v>
      </c>
      <c r="AR85" t="str">
        <f t="shared" si="2"/>
        <v>Cleveland</v>
      </c>
      <c r="AS85" t="s">
        <v>1283</v>
      </c>
      <c r="AT85" t="s">
        <v>108</v>
      </c>
      <c r="AU85" t="s">
        <v>110</v>
      </c>
      <c r="AV85">
        <v>17</v>
      </c>
      <c r="AW85">
        <v>27</v>
      </c>
      <c r="AX85" t="str">
        <f t="shared" si="3"/>
        <v>Cleveland</v>
      </c>
    </row>
    <row r="86" spans="39:50" x14ac:dyDescent="0.2">
      <c r="AM86" t="s">
        <v>1284</v>
      </c>
      <c r="AN86" t="s">
        <v>159</v>
      </c>
      <c r="AO86">
        <v>7</v>
      </c>
      <c r="AP86" t="s">
        <v>1457</v>
      </c>
      <c r="AQ86">
        <v>13</v>
      </c>
      <c r="AR86" t="str">
        <f t="shared" si="2"/>
        <v>Jacksonville</v>
      </c>
      <c r="AS86" t="s">
        <v>1284</v>
      </c>
      <c r="AT86" t="s">
        <v>159</v>
      </c>
      <c r="AU86" t="s">
        <v>1457</v>
      </c>
      <c r="AV86">
        <v>3</v>
      </c>
      <c r="AW86">
        <v>17</v>
      </c>
      <c r="AX86" t="str">
        <f t="shared" si="3"/>
        <v>Jacksonville</v>
      </c>
    </row>
    <row r="87" spans="39:50" x14ac:dyDescent="0.2">
      <c r="AM87" t="s">
        <v>1285</v>
      </c>
      <c r="AN87" t="s">
        <v>124</v>
      </c>
      <c r="AO87">
        <v>17</v>
      </c>
      <c r="AP87" t="s">
        <v>161</v>
      </c>
      <c r="AQ87">
        <v>23</v>
      </c>
      <c r="AR87" t="str">
        <f t="shared" si="2"/>
        <v>Tennessee</v>
      </c>
      <c r="AS87" t="s">
        <v>1285</v>
      </c>
      <c r="AT87" t="s">
        <v>124</v>
      </c>
      <c r="AU87" t="s">
        <v>161</v>
      </c>
      <c r="AV87">
        <v>18</v>
      </c>
      <c r="AW87">
        <v>23</v>
      </c>
      <c r="AX87" t="str">
        <f t="shared" si="3"/>
        <v>Tennessee</v>
      </c>
    </row>
    <row r="88" spans="39:50" x14ac:dyDescent="0.2">
      <c r="AM88" t="s">
        <v>1286</v>
      </c>
      <c r="AN88" t="s">
        <v>142</v>
      </c>
      <c r="AO88">
        <v>24</v>
      </c>
      <c r="AP88" t="s">
        <v>155</v>
      </c>
      <c r="AQ88">
        <v>31</v>
      </c>
      <c r="AR88" t="str">
        <f t="shared" si="2"/>
        <v>Seattle</v>
      </c>
      <c r="AS88" t="s">
        <v>1286</v>
      </c>
      <c r="AT88" t="s">
        <v>142</v>
      </c>
      <c r="AU88" t="s">
        <v>155</v>
      </c>
      <c r="AV88">
        <v>28</v>
      </c>
      <c r="AW88">
        <v>24</v>
      </c>
      <c r="AX88" t="str">
        <f t="shared" si="3"/>
        <v>Carolina</v>
      </c>
    </row>
    <row r="89" spans="39:50" x14ac:dyDescent="0.2">
      <c r="AM89" t="s">
        <v>1287</v>
      </c>
      <c r="AN89" t="s">
        <v>1458</v>
      </c>
      <c r="AO89">
        <v>48</v>
      </c>
      <c r="AP89" t="s">
        <v>140</v>
      </c>
      <c r="AQ89">
        <v>38</v>
      </c>
      <c r="AR89" t="str">
        <f t="shared" si="2"/>
        <v>San Diego</v>
      </c>
      <c r="AS89" t="s">
        <v>1287</v>
      </c>
      <c r="AT89" t="s">
        <v>1458</v>
      </c>
      <c r="AU89" t="s">
        <v>140</v>
      </c>
      <c r="AV89">
        <v>22</v>
      </c>
      <c r="AW89">
        <v>25</v>
      </c>
      <c r="AX89" t="str">
        <f t="shared" si="3"/>
        <v>Green Bay</v>
      </c>
    </row>
    <row r="90" spans="39:50" x14ac:dyDescent="0.2">
      <c r="AM90" t="s">
        <v>1288</v>
      </c>
      <c r="AN90" t="s">
        <v>150</v>
      </c>
      <c r="AO90">
        <v>24</v>
      </c>
      <c r="AP90" t="s">
        <v>130</v>
      </c>
      <c r="AQ90">
        <v>14</v>
      </c>
      <c r="AR90" t="str">
        <f t="shared" si="2"/>
        <v>Baltimore</v>
      </c>
      <c r="AS90" t="s">
        <v>1288</v>
      </c>
      <c r="AT90" t="s">
        <v>150</v>
      </c>
      <c r="AU90" t="s">
        <v>130</v>
      </c>
      <c r="AV90">
        <v>7</v>
      </c>
      <c r="AW90">
        <v>13</v>
      </c>
      <c r="AX90" t="str">
        <f t="shared" si="3"/>
        <v>San Francisco</v>
      </c>
    </row>
    <row r="91" spans="39:50" x14ac:dyDescent="0.2">
      <c r="AM91" t="s">
        <v>1289</v>
      </c>
      <c r="AN91" t="s">
        <v>144</v>
      </c>
      <c r="AO91">
        <v>31</v>
      </c>
      <c r="AP91" t="s">
        <v>120</v>
      </c>
      <c r="AQ91">
        <v>28</v>
      </c>
      <c r="AR91" t="str">
        <f t="shared" si="2"/>
        <v>New England</v>
      </c>
      <c r="AS91" t="s">
        <v>1289</v>
      </c>
      <c r="AT91" t="s">
        <v>144</v>
      </c>
      <c r="AU91" t="s">
        <v>120</v>
      </c>
      <c r="AV91">
        <v>31</v>
      </c>
      <c r="AW91">
        <v>24</v>
      </c>
      <c r="AX91" t="str">
        <f t="shared" si="3"/>
        <v>New England</v>
      </c>
    </row>
    <row r="92" spans="39:50" x14ac:dyDescent="0.2">
      <c r="AM92" t="s">
        <v>1290</v>
      </c>
      <c r="AN92" t="s">
        <v>132</v>
      </c>
      <c r="AO92">
        <v>21</v>
      </c>
      <c r="AP92" t="s">
        <v>126</v>
      </c>
      <c r="AQ92">
        <v>35</v>
      </c>
      <c r="AR92" t="str">
        <f t="shared" si="2"/>
        <v>Philadelphia</v>
      </c>
      <c r="AS92" t="s">
        <v>1290</v>
      </c>
      <c r="AT92" t="s">
        <v>132</v>
      </c>
      <c r="AU92" t="s">
        <v>126</v>
      </c>
      <c r="AV92">
        <v>0</v>
      </c>
      <c r="AW92">
        <v>38</v>
      </c>
      <c r="AX92" t="str">
        <f t="shared" si="3"/>
        <v>Philadelphia</v>
      </c>
    </row>
    <row r="93" spans="39:50" x14ac:dyDescent="0.2">
      <c r="AM93" t="s">
        <v>1291</v>
      </c>
      <c r="AN93" t="s">
        <v>155</v>
      </c>
      <c r="AO93">
        <v>17</v>
      </c>
      <c r="AP93" t="s">
        <v>1464</v>
      </c>
      <c r="AQ93">
        <v>26</v>
      </c>
      <c r="AR93" t="str">
        <f t="shared" si="2"/>
        <v>San francisco</v>
      </c>
      <c r="AS93" t="s">
        <v>1291</v>
      </c>
      <c r="AT93" t="s">
        <v>155</v>
      </c>
      <c r="AU93" t="s">
        <v>1464</v>
      </c>
      <c r="AV93">
        <v>7</v>
      </c>
      <c r="AW93">
        <v>28</v>
      </c>
      <c r="AX93" t="str">
        <f t="shared" si="3"/>
        <v>San francisco</v>
      </c>
    </row>
    <row r="94" spans="39:50" x14ac:dyDescent="0.2">
      <c r="AM94" t="s">
        <v>1292</v>
      </c>
      <c r="AN94" t="s">
        <v>106</v>
      </c>
      <c r="AO94">
        <v>13</v>
      </c>
      <c r="AP94" t="s">
        <v>1457</v>
      </c>
      <c r="AQ94">
        <v>31</v>
      </c>
      <c r="AR94" t="str">
        <f t="shared" si="2"/>
        <v>Jacksonville</v>
      </c>
      <c r="AS94" t="s">
        <v>1292</v>
      </c>
      <c r="AT94" t="s">
        <v>106</v>
      </c>
      <c r="AU94" t="s">
        <v>1457</v>
      </c>
      <c r="AV94">
        <v>31</v>
      </c>
      <c r="AW94">
        <v>10</v>
      </c>
      <c r="AX94" t="str">
        <f t="shared" si="3"/>
        <v>Buffalo</v>
      </c>
    </row>
    <row r="95" spans="39:50" x14ac:dyDescent="0.2">
      <c r="AM95" t="s">
        <v>1293</v>
      </c>
      <c r="AN95" t="s">
        <v>112</v>
      </c>
      <c r="AO95">
        <v>24</v>
      </c>
      <c r="AP95" t="s">
        <v>151</v>
      </c>
      <c r="AQ95">
        <v>6</v>
      </c>
      <c r="AR95" t="str">
        <f t="shared" si="2"/>
        <v>Tampa Bay</v>
      </c>
      <c r="AS95" t="s">
        <v>1293</v>
      </c>
      <c r="AT95" t="s">
        <v>112</v>
      </c>
      <c r="AU95" t="s">
        <v>151</v>
      </c>
      <c r="AV95">
        <v>17</v>
      </c>
      <c r="AW95">
        <v>28</v>
      </c>
      <c r="AX95" t="str">
        <f t="shared" si="3"/>
        <v>Washington</v>
      </c>
    </row>
    <row r="96" spans="39:50" x14ac:dyDescent="0.2">
      <c r="AM96" t="s">
        <v>1294</v>
      </c>
      <c r="AN96" t="s">
        <v>128</v>
      </c>
      <c r="AO96">
        <v>6</v>
      </c>
      <c r="AP96" t="s">
        <v>161</v>
      </c>
      <c r="AQ96">
        <v>37</v>
      </c>
      <c r="AR96" t="str">
        <f t="shared" si="2"/>
        <v>Tennessee</v>
      </c>
      <c r="AS96" t="s">
        <v>1294</v>
      </c>
      <c r="AT96" t="s">
        <v>128</v>
      </c>
      <c r="AU96" t="s">
        <v>161</v>
      </c>
      <c r="AV96">
        <v>18</v>
      </c>
      <c r="AW96">
        <v>35</v>
      </c>
      <c r="AX96" t="str">
        <f t="shared" si="3"/>
        <v>Tennessee</v>
      </c>
    </row>
    <row r="97" spans="39:50" x14ac:dyDescent="0.2">
      <c r="AM97" t="s">
        <v>1295</v>
      </c>
      <c r="AN97" t="s">
        <v>153</v>
      </c>
      <c r="AO97">
        <v>9</v>
      </c>
      <c r="AP97" t="s">
        <v>120</v>
      </c>
      <c r="AQ97">
        <v>20</v>
      </c>
      <c r="AR97" t="str">
        <f t="shared" si="2"/>
        <v>Indianapolis</v>
      </c>
      <c r="AS97" t="s">
        <v>1295</v>
      </c>
      <c r="AT97" t="s">
        <v>153</v>
      </c>
      <c r="AU97" t="s">
        <v>120</v>
      </c>
      <c r="AV97">
        <v>30</v>
      </c>
      <c r="AW97">
        <v>48</v>
      </c>
      <c r="AX97" t="str">
        <f t="shared" si="3"/>
        <v>Indianapolis</v>
      </c>
    </row>
    <row r="98" spans="39:50" x14ac:dyDescent="0.2">
      <c r="AM98" t="s">
        <v>1296</v>
      </c>
      <c r="AN98" t="s">
        <v>163</v>
      </c>
      <c r="AO98">
        <v>24</v>
      </c>
      <c r="AP98" t="s">
        <v>138</v>
      </c>
      <c r="AQ98">
        <v>10</v>
      </c>
      <c r="AR98" t="str">
        <f t="shared" si="2"/>
        <v>Minnesota</v>
      </c>
      <c r="AS98" t="s">
        <v>1296</v>
      </c>
      <c r="AT98" t="s">
        <v>163</v>
      </c>
      <c r="AU98" t="s">
        <v>138</v>
      </c>
      <c r="AV98">
        <v>15</v>
      </c>
      <c r="AW98">
        <v>10</v>
      </c>
      <c r="AX98" t="str">
        <f t="shared" si="3"/>
        <v>Minnesota</v>
      </c>
    </row>
    <row r="99" spans="39:50" x14ac:dyDescent="0.2">
      <c r="AM99" t="s">
        <v>1297</v>
      </c>
      <c r="AN99" t="s">
        <v>157</v>
      </c>
      <c r="AO99">
        <v>17</v>
      </c>
      <c r="AP99" t="s">
        <v>118</v>
      </c>
      <c r="AQ99">
        <v>27</v>
      </c>
      <c r="AR99" t="str">
        <f t="shared" si="2"/>
        <v>Kansas City</v>
      </c>
      <c r="AS99" t="s">
        <v>1297</v>
      </c>
      <c r="AT99" t="s">
        <v>157</v>
      </c>
      <c r="AU99" t="s">
        <v>118</v>
      </c>
      <c r="AV99">
        <v>6</v>
      </c>
      <c r="AW99">
        <v>14</v>
      </c>
      <c r="AX99" t="str">
        <f t="shared" si="3"/>
        <v>Kansas City</v>
      </c>
    </row>
    <row r="100" spans="39:50" x14ac:dyDescent="0.2">
      <c r="AM100" t="s">
        <v>1298</v>
      </c>
      <c r="AN100" t="s">
        <v>1456</v>
      </c>
      <c r="AO100">
        <v>10</v>
      </c>
      <c r="AP100" t="s">
        <v>148</v>
      </c>
      <c r="AQ100">
        <v>33</v>
      </c>
      <c r="AR100" t="str">
        <f t="shared" si="2"/>
        <v>St. Louis</v>
      </c>
      <c r="AS100" t="s">
        <v>1298</v>
      </c>
      <c r="AT100" t="s">
        <v>1456</v>
      </c>
      <c r="AU100" t="s">
        <v>148</v>
      </c>
      <c r="AV100">
        <v>3</v>
      </c>
      <c r="AW100">
        <v>24</v>
      </c>
      <c r="AX100" t="str">
        <f t="shared" si="3"/>
        <v>St. Louis</v>
      </c>
    </row>
    <row r="101" spans="39:50" x14ac:dyDescent="0.2">
      <c r="AM101" t="s">
        <v>1299</v>
      </c>
      <c r="AN101" t="s">
        <v>159</v>
      </c>
      <c r="AO101">
        <v>13</v>
      </c>
      <c r="AP101" t="s">
        <v>124</v>
      </c>
      <c r="AQ101">
        <v>19</v>
      </c>
      <c r="AR101" t="str">
        <f t="shared" si="2"/>
        <v>Miami</v>
      </c>
      <c r="AS101" t="s">
        <v>1299</v>
      </c>
      <c r="AT101" t="s">
        <v>159</v>
      </c>
      <c r="AU101" t="s">
        <v>124</v>
      </c>
      <c r="AV101">
        <v>20</v>
      </c>
      <c r="AW101">
        <v>13</v>
      </c>
      <c r="AX101" t="str">
        <f t="shared" si="3"/>
        <v>Houston</v>
      </c>
    </row>
    <row r="102" spans="39:50" x14ac:dyDescent="0.2">
      <c r="AM102" t="s">
        <v>1300</v>
      </c>
      <c r="AN102" t="s">
        <v>136</v>
      </c>
      <c r="AO102">
        <v>13</v>
      </c>
      <c r="AP102" t="s">
        <v>144</v>
      </c>
      <c r="AQ102">
        <v>16</v>
      </c>
      <c r="AR102" t="str">
        <f t="shared" si="2"/>
        <v>New England</v>
      </c>
      <c r="AS102" t="s">
        <v>1300</v>
      </c>
      <c r="AT102" t="s">
        <v>136</v>
      </c>
      <c r="AU102" t="s">
        <v>144</v>
      </c>
      <c r="AV102">
        <v>38</v>
      </c>
      <c r="AW102">
        <v>27</v>
      </c>
      <c r="AX102" t="str">
        <f t="shared" si="3"/>
        <v>New York Jets</v>
      </c>
    </row>
    <row r="103" spans="39:50" x14ac:dyDescent="0.2">
      <c r="AM103" t="s">
        <v>1301</v>
      </c>
      <c r="AN103" t="s">
        <v>1459</v>
      </c>
      <c r="AO103">
        <v>23</v>
      </c>
      <c r="AP103" t="s">
        <v>1458</v>
      </c>
      <c r="AQ103">
        <v>20</v>
      </c>
      <c r="AR103" t="str">
        <f t="shared" si="2"/>
        <v>Oakland</v>
      </c>
      <c r="AS103" t="s">
        <v>1301</v>
      </c>
      <c r="AT103" t="s">
        <v>1459</v>
      </c>
      <c r="AU103" t="s">
        <v>1458</v>
      </c>
      <c r="AV103">
        <v>38</v>
      </c>
      <c r="AW103">
        <v>3</v>
      </c>
      <c r="AX103" t="str">
        <f t="shared" si="3"/>
        <v>Oakland</v>
      </c>
    </row>
    <row r="104" spans="39:50" x14ac:dyDescent="0.2">
      <c r="AM104" t="s">
        <v>1302</v>
      </c>
      <c r="AN104" t="s">
        <v>122</v>
      </c>
      <c r="AO104">
        <v>36</v>
      </c>
      <c r="AP104" t="s">
        <v>132</v>
      </c>
      <c r="AQ104">
        <v>17</v>
      </c>
      <c r="AR104" t="str">
        <f t="shared" si="2"/>
        <v>Dallas</v>
      </c>
      <c r="AS104" t="s">
        <v>1302</v>
      </c>
      <c r="AT104" t="s">
        <v>122</v>
      </c>
      <c r="AU104" t="s">
        <v>132</v>
      </c>
      <c r="AV104">
        <v>34</v>
      </c>
      <c r="AW104">
        <v>24</v>
      </c>
      <c r="AX104" t="str">
        <f t="shared" si="3"/>
        <v>Dallas</v>
      </c>
    </row>
    <row r="105" spans="39:50" x14ac:dyDescent="0.2">
      <c r="AM105" t="s">
        <v>1303</v>
      </c>
      <c r="AN105" t="s">
        <v>126</v>
      </c>
      <c r="AO105">
        <v>20</v>
      </c>
      <c r="AP105" t="s">
        <v>142</v>
      </c>
      <c r="AQ105">
        <v>13</v>
      </c>
      <c r="AR105" t="str">
        <f t="shared" si="2"/>
        <v>Philadelphia</v>
      </c>
      <c r="AS105" t="s">
        <v>1303</v>
      </c>
      <c r="AT105" t="s">
        <v>126</v>
      </c>
      <c r="AU105" t="s">
        <v>142</v>
      </c>
      <c r="AV105">
        <v>22</v>
      </c>
      <c r="AW105">
        <v>28</v>
      </c>
      <c r="AX105" t="str">
        <f t="shared" si="3"/>
        <v>Carolina</v>
      </c>
    </row>
    <row r="106" spans="39:50" x14ac:dyDescent="0.2">
      <c r="AM106" t="s">
        <v>1304</v>
      </c>
      <c r="AN106" t="s">
        <v>150</v>
      </c>
      <c r="AO106">
        <v>17</v>
      </c>
      <c r="AP106" t="s">
        <v>114</v>
      </c>
      <c r="AQ106">
        <v>24</v>
      </c>
      <c r="AR106" t="str">
        <f t="shared" si="2"/>
        <v>Arizona</v>
      </c>
      <c r="AS106" t="s">
        <v>1304</v>
      </c>
      <c r="AT106" t="s">
        <v>150</v>
      </c>
      <c r="AU106" t="s">
        <v>114</v>
      </c>
      <c r="AV106">
        <v>27</v>
      </c>
      <c r="AW106">
        <v>14</v>
      </c>
      <c r="AX106" t="str">
        <f t="shared" si="3"/>
        <v>Baltimore</v>
      </c>
    </row>
    <row r="107" spans="39:50" x14ac:dyDescent="0.2">
      <c r="AM107" t="s">
        <v>1305</v>
      </c>
      <c r="AN107" t="s">
        <v>124</v>
      </c>
      <c r="AO107">
        <v>3</v>
      </c>
      <c r="AP107" t="s">
        <v>144</v>
      </c>
      <c r="AQ107">
        <v>38</v>
      </c>
      <c r="AR107" t="str">
        <f t="shared" si="2"/>
        <v>New England</v>
      </c>
      <c r="AS107" t="s">
        <v>1305</v>
      </c>
      <c r="AT107" t="s">
        <v>124</v>
      </c>
      <c r="AU107" t="s">
        <v>144</v>
      </c>
      <c r="AV107">
        <v>16</v>
      </c>
      <c r="AW107">
        <v>41</v>
      </c>
      <c r="AX107" t="str">
        <f t="shared" si="3"/>
        <v>New England</v>
      </c>
    </row>
    <row r="108" spans="39:50" x14ac:dyDescent="0.2">
      <c r="AM108" t="s">
        <v>1306</v>
      </c>
      <c r="AN108" t="s">
        <v>138</v>
      </c>
      <c r="AO108">
        <v>16</v>
      </c>
      <c r="AP108" t="s">
        <v>118</v>
      </c>
      <c r="AQ108">
        <v>13</v>
      </c>
      <c r="AR108" t="str">
        <f t="shared" si="2"/>
        <v>Detroit</v>
      </c>
      <c r="AS108" t="s">
        <v>1306</v>
      </c>
      <c r="AT108" t="s">
        <v>138</v>
      </c>
      <c r="AU108" t="s">
        <v>118</v>
      </c>
      <c r="AV108">
        <v>21</v>
      </c>
      <c r="AW108">
        <v>10</v>
      </c>
      <c r="AX108" t="str">
        <f t="shared" si="3"/>
        <v>Detroit</v>
      </c>
    </row>
    <row r="109" spans="39:50" x14ac:dyDescent="0.2">
      <c r="AM109" t="s">
        <v>1307</v>
      </c>
      <c r="AN109" t="s">
        <v>112</v>
      </c>
      <c r="AO109">
        <v>28</v>
      </c>
      <c r="AP109" t="s">
        <v>128</v>
      </c>
      <c r="AQ109">
        <v>13</v>
      </c>
      <c r="AR109" t="str">
        <f t="shared" si="2"/>
        <v>Tampa Bay</v>
      </c>
      <c r="AS109" t="s">
        <v>1307</v>
      </c>
      <c r="AT109" t="s">
        <v>112</v>
      </c>
      <c r="AU109" t="s">
        <v>128</v>
      </c>
      <c r="AV109">
        <v>3</v>
      </c>
      <c r="AW109">
        <v>23</v>
      </c>
      <c r="AX109" t="str">
        <f t="shared" si="3"/>
        <v>Atlanta</v>
      </c>
    </row>
    <row r="110" spans="39:50" x14ac:dyDescent="0.2">
      <c r="AM110" t="s">
        <v>1308</v>
      </c>
      <c r="AN110" t="s">
        <v>114</v>
      </c>
      <c r="AO110">
        <v>32</v>
      </c>
      <c r="AP110" t="s">
        <v>110</v>
      </c>
      <c r="AQ110">
        <v>28</v>
      </c>
      <c r="AR110" t="str">
        <f t="shared" si="2"/>
        <v>Arizona</v>
      </c>
      <c r="AS110" t="s">
        <v>1308</v>
      </c>
      <c r="AT110" t="s">
        <v>114</v>
      </c>
      <c r="AU110" t="s">
        <v>110</v>
      </c>
      <c r="AV110">
        <v>31</v>
      </c>
      <c r="AW110">
        <v>10</v>
      </c>
      <c r="AX110" t="str">
        <f t="shared" si="3"/>
        <v>Arizona</v>
      </c>
    </row>
    <row r="111" spans="39:50" x14ac:dyDescent="0.2">
      <c r="AM111" t="s">
        <v>1309</v>
      </c>
      <c r="AN111" t="s">
        <v>130</v>
      </c>
      <c r="AO111">
        <v>17</v>
      </c>
      <c r="AP111" t="s">
        <v>148</v>
      </c>
      <c r="AQ111">
        <v>20</v>
      </c>
      <c r="AR111" t="str">
        <f t="shared" si="2"/>
        <v>St. Louis</v>
      </c>
      <c r="AS111" t="s">
        <v>1309</v>
      </c>
      <c r="AT111" t="s">
        <v>130</v>
      </c>
      <c r="AU111" t="s">
        <v>148</v>
      </c>
      <c r="AV111">
        <v>28</v>
      </c>
      <c r="AW111">
        <v>17</v>
      </c>
      <c r="AX111" t="str">
        <f t="shared" si="3"/>
        <v>San Francisco</v>
      </c>
    </row>
    <row r="112" spans="39:50" x14ac:dyDescent="0.2">
      <c r="AM112" t="s">
        <v>1310</v>
      </c>
      <c r="AN112" t="s">
        <v>132</v>
      </c>
      <c r="AO112">
        <v>27</v>
      </c>
      <c r="AP112" t="s">
        <v>153</v>
      </c>
      <c r="AQ112">
        <v>0</v>
      </c>
      <c r="AR112" t="str">
        <f t="shared" si="2"/>
        <v>New York Giants</v>
      </c>
      <c r="AS112" t="s">
        <v>1310</v>
      </c>
      <c r="AT112" t="s">
        <v>132</v>
      </c>
      <c r="AU112" t="s">
        <v>153</v>
      </c>
      <c r="AV112">
        <v>6</v>
      </c>
      <c r="AW112">
        <v>34</v>
      </c>
      <c r="AX112" t="str">
        <f t="shared" si="3"/>
        <v>New Orleans</v>
      </c>
    </row>
    <row r="113" spans="39:50" x14ac:dyDescent="0.2">
      <c r="AM113" t="s">
        <v>1311</v>
      </c>
      <c r="AN113" t="s">
        <v>163</v>
      </c>
      <c r="AO113">
        <v>28</v>
      </c>
      <c r="AP113" t="s">
        <v>103</v>
      </c>
      <c r="AQ113">
        <v>21</v>
      </c>
      <c r="AR113" t="str">
        <f t="shared" si="2"/>
        <v>Minnesota</v>
      </c>
      <c r="AS113" t="s">
        <v>1311</v>
      </c>
      <c r="AT113" t="s">
        <v>163</v>
      </c>
      <c r="AU113" t="s">
        <v>103</v>
      </c>
      <c r="AV113">
        <v>26</v>
      </c>
      <c r="AW113">
        <v>9</v>
      </c>
      <c r="AX113" t="str">
        <f t="shared" si="3"/>
        <v>Minnesota</v>
      </c>
    </row>
    <row r="114" spans="39:50" x14ac:dyDescent="0.2">
      <c r="AM114" t="s">
        <v>1312</v>
      </c>
      <c r="AN114" t="s">
        <v>1458</v>
      </c>
      <c r="AO114">
        <v>12</v>
      </c>
      <c r="AP114" t="s">
        <v>150</v>
      </c>
      <c r="AQ114">
        <v>7</v>
      </c>
      <c r="AR114" t="str">
        <f t="shared" si="2"/>
        <v>San Diego</v>
      </c>
      <c r="AS114" t="s">
        <v>1312</v>
      </c>
      <c r="AT114" t="s">
        <v>1458</v>
      </c>
      <c r="AU114" t="s">
        <v>150</v>
      </c>
      <c r="AV114">
        <v>13</v>
      </c>
      <c r="AW114">
        <v>16</v>
      </c>
      <c r="AX114" t="str">
        <f t="shared" si="3"/>
        <v>Baltimore</v>
      </c>
    </row>
    <row r="115" spans="39:50" x14ac:dyDescent="0.2">
      <c r="AM115" t="s">
        <v>1313</v>
      </c>
      <c r="AN115" t="s">
        <v>105</v>
      </c>
      <c r="AO115">
        <v>13</v>
      </c>
      <c r="AP115" t="s">
        <v>157</v>
      </c>
      <c r="AQ115">
        <v>17</v>
      </c>
      <c r="AR115" t="str">
        <f t="shared" si="2"/>
        <v>Pittsburgh</v>
      </c>
      <c r="AS115" t="s">
        <v>1313</v>
      </c>
      <c r="AT115" t="s">
        <v>105</v>
      </c>
      <c r="AU115" t="s">
        <v>157</v>
      </c>
      <c r="AV115">
        <v>3</v>
      </c>
      <c r="AW115">
        <v>30</v>
      </c>
      <c r="AX115" t="str">
        <f t="shared" si="3"/>
        <v>Pittsburgh</v>
      </c>
    </row>
    <row r="116" spans="39:50" x14ac:dyDescent="0.2">
      <c r="AM116" t="s">
        <v>1314</v>
      </c>
      <c r="AN116" t="s">
        <v>161</v>
      </c>
      <c r="AO116">
        <v>31</v>
      </c>
      <c r="AP116" t="s">
        <v>159</v>
      </c>
      <c r="AQ116">
        <v>17</v>
      </c>
      <c r="AR116" t="str">
        <f t="shared" si="2"/>
        <v>Tennessee</v>
      </c>
      <c r="AS116" t="s">
        <v>1314</v>
      </c>
      <c r="AT116" t="s">
        <v>161</v>
      </c>
      <c r="AU116" t="s">
        <v>159</v>
      </c>
      <c r="AV116">
        <v>27</v>
      </c>
      <c r="AW116">
        <v>23</v>
      </c>
      <c r="AX116" t="str">
        <f t="shared" si="3"/>
        <v>Tennessee</v>
      </c>
    </row>
    <row r="117" spans="39:50" x14ac:dyDescent="0.2">
      <c r="AM117" t="s">
        <v>1315</v>
      </c>
      <c r="AN117" t="s">
        <v>136</v>
      </c>
      <c r="AO117">
        <v>14</v>
      </c>
      <c r="AP117" t="s">
        <v>1459</v>
      </c>
      <c r="AQ117">
        <v>31</v>
      </c>
      <c r="AR117" t="str">
        <f t="shared" si="2"/>
        <v>Oakland</v>
      </c>
      <c r="AS117" t="s">
        <v>1315</v>
      </c>
      <c r="AT117" t="s">
        <v>136</v>
      </c>
      <c r="AU117" t="s">
        <v>1459</v>
      </c>
      <c r="AV117">
        <v>41</v>
      </c>
      <c r="AW117">
        <v>17</v>
      </c>
      <c r="AX117" t="str">
        <f t="shared" si="3"/>
        <v>New York Jets</v>
      </c>
    </row>
    <row r="118" spans="39:50" x14ac:dyDescent="0.2">
      <c r="AM118" t="s">
        <v>1316</v>
      </c>
      <c r="AN118" t="s">
        <v>155</v>
      </c>
      <c r="AO118">
        <v>10</v>
      </c>
      <c r="AP118" t="s">
        <v>122</v>
      </c>
      <c r="AQ118">
        <v>41</v>
      </c>
      <c r="AR118" t="str">
        <f t="shared" si="2"/>
        <v>Dallas</v>
      </c>
      <c r="AS118" t="s">
        <v>1316</v>
      </c>
      <c r="AT118" t="s">
        <v>155</v>
      </c>
      <c r="AU118" t="s">
        <v>122</v>
      </c>
      <c r="AV118">
        <v>9</v>
      </c>
      <c r="AW118">
        <v>23</v>
      </c>
      <c r="AX118" t="str">
        <f t="shared" si="3"/>
        <v>Dallas</v>
      </c>
    </row>
    <row r="119" spans="39:50" x14ac:dyDescent="0.2">
      <c r="AM119" t="s">
        <v>1317</v>
      </c>
      <c r="AN119" t="s">
        <v>140</v>
      </c>
      <c r="AO119">
        <v>10</v>
      </c>
      <c r="AP119" t="s">
        <v>108</v>
      </c>
      <c r="AQ119">
        <v>24</v>
      </c>
      <c r="AR119" t="str">
        <f t="shared" si="2"/>
        <v>Denver</v>
      </c>
      <c r="AS119" t="s">
        <v>1317</v>
      </c>
      <c r="AT119" t="s">
        <v>140</v>
      </c>
      <c r="AU119" t="s">
        <v>108</v>
      </c>
      <c r="AV119">
        <v>35</v>
      </c>
      <c r="AW119">
        <v>13</v>
      </c>
      <c r="AX119" t="str">
        <f t="shared" si="3"/>
        <v>Green Bay</v>
      </c>
    </row>
    <row r="120" spans="39:50" x14ac:dyDescent="0.2">
      <c r="AM120" t="s">
        <v>1318</v>
      </c>
      <c r="AN120" t="s">
        <v>120</v>
      </c>
      <c r="AO120">
        <v>20</v>
      </c>
      <c r="AP120" t="s">
        <v>142</v>
      </c>
      <c r="AQ120">
        <v>10</v>
      </c>
      <c r="AR120" t="str">
        <f t="shared" si="2"/>
        <v>Indianapolis</v>
      </c>
      <c r="AS120" t="s">
        <v>1318</v>
      </c>
      <c r="AT120" t="s">
        <v>120</v>
      </c>
      <c r="AU120" t="s">
        <v>142</v>
      </c>
      <c r="AV120">
        <v>27</v>
      </c>
      <c r="AW120">
        <v>25</v>
      </c>
      <c r="AX120" t="str">
        <f t="shared" si="3"/>
        <v>Indianapolis</v>
      </c>
    </row>
    <row r="121" spans="39:50" x14ac:dyDescent="0.2">
      <c r="AM121" t="s">
        <v>1319</v>
      </c>
      <c r="AN121" t="s">
        <v>1456</v>
      </c>
      <c r="AO121">
        <v>13</v>
      </c>
      <c r="AP121" t="s">
        <v>105</v>
      </c>
      <c r="AQ121">
        <v>0</v>
      </c>
      <c r="AR121" t="str">
        <f t="shared" si="2"/>
        <v xml:space="preserve">Cleveland </v>
      </c>
      <c r="AS121" t="s">
        <v>1319</v>
      </c>
      <c r="AT121" t="s">
        <v>1456</v>
      </c>
      <c r="AU121" t="s">
        <v>105</v>
      </c>
      <c r="AV121">
        <v>27</v>
      </c>
      <c r="AW121">
        <v>7</v>
      </c>
      <c r="AX121" t="str">
        <f t="shared" si="3"/>
        <v xml:space="preserve">Cleveland </v>
      </c>
    </row>
    <row r="122" spans="39:50" x14ac:dyDescent="0.2">
      <c r="AM122" t="s">
        <v>1320</v>
      </c>
      <c r="AN122" t="s">
        <v>140</v>
      </c>
      <c r="AO122">
        <v>26</v>
      </c>
      <c r="AP122" t="s">
        <v>142</v>
      </c>
      <c r="AQ122">
        <v>14</v>
      </c>
      <c r="AR122" t="str">
        <f t="shared" si="2"/>
        <v>Green Bay</v>
      </c>
      <c r="AS122" t="s">
        <v>1320</v>
      </c>
      <c r="AT122" t="s">
        <v>140</v>
      </c>
      <c r="AU122" t="s">
        <v>142</v>
      </c>
      <c r="AV122">
        <v>24</v>
      </c>
      <c r="AW122">
        <v>16</v>
      </c>
      <c r="AX122" t="str">
        <f t="shared" si="3"/>
        <v>Green Bay</v>
      </c>
    </row>
    <row r="123" spans="39:50" x14ac:dyDescent="0.2">
      <c r="AM123" t="s">
        <v>1321</v>
      </c>
      <c r="AN123" t="s">
        <v>151</v>
      </c>
      <c r="AO123">
        <v>0</v>
      </c>
      <c r="AP123" t="s">
        <v>144</v>
      </c>
      <c r="AQ123">
        <v>37</v>
      </c>
      <c r="AR123" t="str">
        <f t="shared" si="2"/>
        <v>New England</v>
      </c>
      <c r="AS123" t="s">
        <v>1321</v>
      </c>
      <c r="AT123" t="s">
        <v>151</v>
      </c>
      <c r="AU123" t="s">
        <v>144</v>
      </c>
      <c r="AV123">
        <v>3</v>
      </c>
      <c r="AW123">
        <v>23</v>
      </c>
      <c r="AX123" t="str">
        <f t="shared" si="3"/>
        <v>New England</v>
      </c>
    </row>
    <row r="124" spans="39:50" x14ac:dyDescent="0.2">
      <c r="AM124" t="s">
        <v>1322</v>
      </c>
      <c r="AN124" t="s">
        <v>161</v>
      </c>
      <c r="AO124">
        <v>17</v>
      </c>
      <c r="AP124" t="s">
        <v>153</v>
      </c>
      <c r="AQ124">
        <v>24</v>
      </c>
      <c r="AR124" t="str">
        <f t="shared" si="2"/>
        <v>New Orleans</v>
      </c>
      <c r="AS124" t="s">
        <v>1322</v>
      </c>
      <c r="AT124" t="s">
        <v>161</v>
      </c>
      <c r="AU124" t="s">
        <v>153</v>
      </c>
      <c r="AV124">
        <v>47</v>
      </c>
      <c r="AW124">
        <v>3</v>
      </c>
      <c r="AX124" t="str">
        <f t="shared" si="3"/>
        <v>Tennessee</v>
      </c>
    </row>
    <row r="125" spans="39:50" x14ac:dyDescent="0.2">
      <c r="AM125" t="s">
        <v>1323</v>
      </c>
      <c r="AN125" t="s">
        <v>124</v>
      </c>
      <c r="AO125">
        <v>7</v>
      </c>
      <c r="AP125" t="s">
        <v>106</v>
      </c>
      <c r="AQ125">
        <v>37</v>
      </c>
      <c r="AR125" t="str">
        <f t="shared" si="2"/>
        <v>Buffalo</v>
      </c>
      <c r="AS125" t="s">
        <v>1323</v>
      </c>
      <c r="AT125" t="s">
        <v>124</v>
      </c>
      <c r="AU125" t="s">
        <v>106</v>
      </c>
      <c r="AV125">
        <v>13</v>
      </c>
      <c r="AW125">
        <v>16</v>
      </c>
      <c r="AX125" t="str">
        <f t="shared" si="3"/>
        <v>Buffalo</v>
      </c>
    </row>
    <row r="126" spans="39:50" x14ac:dyDescent="0.2">
      <c r="AM126" t="s">
        <v>1324</v>
      </c>
      <c r="AN126" t="s">
        <v>148</v>
      </c>
      <c r="AO126">
        <v>24</v>
      </c>
      <c r="AP126" t="s">
        <v>163</v>
      </c>
      <c r="AQ126">
        <v>22</v>
      </c>
      <c r="AR126" t="str">
        <f t="shared" si="2"/>
        <v>St. Louis</v>
      </c>
      <c r="AS126" t="s">
        <v>1324</v>
      </c>
      <c r="AT126" t="s">
        <v>148</v>
      </c>
      <c r="AU126" t="s">
        <v>163</v>
      </c>
      <c r="AV126">
        <v>13</v>
      </c>
      <c r="AW126">
        <v>17</v>
      </c>
      <c r="AX126" t="str">
        <f t="shared" si="3"/>
        <v>Minnesota</v>
      </c>
    </row>
    <row r="127" spans="39:50" x14ac:dyDescent="0.2">
      <c r="AM127" t="s">
        <v>1325</v>
      </c>
      <c r="AN127" t="s">
        <v>1457</v>
      </c>
      <c r="AO127">
        <v>17</v>
      </c>
      <c r="AP127" t="s">
        <v>136</v>
      </c>
      <c r="AQ127">
        <v>21</v>
      </c>
      <c r="AR127" t="str">
        <f t="shared" si="2"/>
        <v>New York Jets</v>
      </c>
      <c r="AS127" t="s">
        <v>1325</v>
      </c>
      <c r="AT127" t="s">
        <v>1457</v>
      </c>
      <c r="AU127" t="s">
        <v>136</v>
      </c>
      <c r="AV127">
        <v>20</v>
      </c>
      <c r="AW127">
        <v>18</v>
      </c>
      <c r="AX127" t="str">
        <f t="shared" si="3"/>
        <v>Jacksonville</v>
      </c>
    </row>
    <row r="128" spans="39:50" x14ac:dyDescent="0.2">
      <c r="AM128" t="s">
        <v>1326</v>
      </c>
      <c r="AN128" t="s">
        <v>1459</v>
      </c>
      <c r="AO128">
        <v>16</v>
      </c>
      <c r="AP128" t="s">
        <v>157</v>
      </c>
      <c r="AQ128">
        <v>10</v>
      </c>
      <c r="AR128" t="str">
        <f t="shared" si="2"/>
        <v>Oakland</v>
      </c>
      <c r="AS128" t="s">
        <v>1326</v>
      </c>
      <c r="AT128" t="s">
        <v>1459</v>
      </c>
      <c r="AU128" t="s">
        <v>157</v>
      </c>
      <c r="AV128">
        <v>10</v>
      </c>
      <c r="AW128">
        <v>17</v>
      </c>
      <c r="AX128" t="str">
        <f t="shared" si="3"/>
        <v>Pittsburgh</v>
      </c>
    </row>
    <row r="129" spans="39:50" x14ac:dyDescent="0.2">
      <c r="AM129" t="s">
        <v>1327</v>
      </c>
      <c r="AN129" t="s">
        <v>132</v>
      </c>
      <c r="AO129">
        <v>10</v>
      </c>
      <c r="AP129" t="s">
        <v>112</v>
      </c>
      <c r="AQ129">
        <v>27</v>
      </c>
      <c r="AR129" t="str">
        <f t="shared" si="2"/>
        <v>Tampa Bay</v>
      </c>
      <c r="AS129" t="s">
        <v>1327</v>
      </c>
      <c r="AT129" t="s">
        <v>132</v>
      </c>
      <c r="AU129" t="s">
        <v>112</v>
      </c>
      <c r="AV129">
        <v>28</v>
      </c>
      <c r="AW129">
        <v>10</v>
      </c>
      <c r="AX129" t="str">
        <f t="shared" si="3"/>
        <v>New York Giants</v>
      </c>
    </row>
    <row r="130" spans="39:50" x14ac:dyDescent="0.2">
      <c r="AM130" t="s">
        <v>1328</v>
      </c>
      <c r="AN130" t="s">
        <v>128</v>
      </c>
      <c r="AO130">
        <v>10</v>
      </c>
      <c r="AP130" t="s">
        <v>130</v>
      </c>
      <c r="AQ130">
        <v>28</v>
      </c>
      <c r="AR130" t="str">
        <f t="shared" si="2"/>
        <v>San Francisco</v>
      </c>
      <c r="AS130" t="s">
        <v>1328</v>
      </c>
      <c r="AT130" t="s">
        <v>128</v>
      </c>
      <c r="AU130" t="s">
        <v>130</v>
      </c>
      <c r="AV130">
        <v>19</v>
      </c>
      <c r="AW130">
        <v>3</v>
      </c>
      <c r="AX130" t="str">
        <f t="shared" si="3"/>
        <v>Atlanta</v>
      </c>
    </row>
    <row r="131" spans="39:50" x14ac:dyDescent="0.2">
      <c r="AM131" t="s">
        <v>1329</v>
      </c>
      <c r="AN131" t="s">
        <v>108</v>
      </c>
      <c r="AO131">
        <v>14</v>
      </c>
      <c r="AP131" t="s">
        <v>120</v>
      </c>
      <c r="AQ131">
        <v>10</v>
      </c>
      <c r="AR131" t="str">
        <f t="shared" ref="AR131:AR194" si="4">IF(AO131&gt;AQ131,AN131,IF(AQ131&gt;AO131,AP131,"Tie"))</f>
        <v>Denver</v>
      </c>
      <c r="AS131" t="s">
        <v>1329</v>
      </c>
      <c r="AT131" t="s">
        <v>108</v>
      </c>
      <c r="AU131" t="s">
        <v>120</v>
      </c>
      <c r="AV131">
        <v>10</v>
      </c>
      <c r="AW131">
        <v>27</v>
      </c>
      <c r="AX131" t="str">
        <f t="shared" ref="AX131:AX194" si="5">IF(AV131&gt;AW131,AT131,IF(AW131&gt;AV131,AU131,"Tie"))</f>
        <v>Indianapolis</v>
      </c>
    </row>
    <row r="132" spans="39:50" x14ac:dyDescent="0.2">
      <c r="AM132" t="s">
        <v>1330</v>
      </c>
      <c r="AN132" t="s">
        <v>126</v>
      </c>
      <c r="AO132">
        <v>17</v>
      </c>
      <c r="AP132" t="s">
        <v>122</v>
      </c>
      <c r="AQ132">
        <v>13</v>
      </c>
      <c r="AR132" t="str">
        <f t="shared" si="4"/>
        <v>Philadelphia</v>
      </c>
      <c r="AS132" t="s">
        <v>1330</v>
      </c>
      <c r="AT132" t="s">
        <v>126</v>
      </c>
      <c r="AU132" t="s">
        <v>122</v>
      </c>
      <c r="AV132">
        <v>21</v>
      </c>
      <c r="AW132">
        <v>33</v>
      </c>
      <c r="AX132" t="str">
        <f t="shared" si="5"/>
        <v>Dallas</v>
      </c>
    </row>
    <row r="133" spans="39:50" x14ac:dyDescent="0.2">
      <c r="AM133" t="s">
        <v>1331</v>
      </c>
      <c r="AN133" t="s">
        <v>103</v>
      </c>
      <c r="AO133">
        <v>14</v>
      </c>
      <c r="AP133" t="s">
        <v>1458</v>
      </c>
      <c r="AQ133">
        <v>23</v>
      </c>
      <c r="AR133" t="str">
        <f t="shared" si="4"/>
        <v>San Diego</v>
      </c>
      <c r="AS133" t="s">
        <v>1331</v>
      </c>
      <c r="AT133" t="s">
        <v>103</v>
      </c>
      <c r="AU133" t="s">
        <v>1458</v>
      </c>
      <c r="AV133">
        <v>21</v>
      </c>
      <c r="AW133">
        <v>14</v>
      </c>
      <c r="AX133" t="str">
        <f t="shared" si="5"/>
        <v>Chicago</v>
      </c>
    </row>
    <row r="134" spans="39:50" x14ac:dyDescent="0.2">
      <c r="AM134" t="s">
        <v>1332</v>
      </c>
      <c r="AN134" t="s">
        <v>106</v>
      </c>
      <c r="AO134">
        <v>22</v>
      </c>
      <c r="AP134" t="s">
        <v>136</v>
      </c>
      <c r="AQ134">
        <v>19</v>
      </c>
      <c r="AR134" t="str">
        <f t="shared" si="4"/>
        <v>Buffalo</v>
      </c>
      <c r="AS134" t="s">
        <v>1332</v>
      </c>
      <c r="AT134" t="s">
        <v>106</v>
      </c>
      <c r="AU134" t="s">
        <v>136</v>
      </c>
      <c r="AV134">
        <v>24</v>
      </c>
      <c r="AW134">
        <v>17</v>
      </c>
      <c r="AX134" t="str">
        <f t="shared" si="5"/>
        <v>Buffalo</v>
      </c>
    </row>
    <row r="135" spans="39:50" x14ac:dyDescent="0.2">
      <c r="AM135" t="s">
        <v>1333</v>
      </c>
      <c r="AN135" t="s">
        <v>138</v>
      </c>
      <c r="AO135">
        <v>20</v>
      </c>
      <c r="AP135" t="s">
        <v>140</v>
      </c>
      <c r="AQ135">
        <v>23</v>
      </c>
      <c r="AR135" t="str">
        <f t="shared" si="4"/>
        <v>Green Bay</v>
      </c>
      <c r="AS135" t="s">
        <v>1333</v>
      </c>
      <c r="AT135" t="s">
        <v>138</v>
      </c>
      <c r="AU135" t="s">
        <v>140</v>
      </c>
      <c r="AV135">
        <v>0</v>
      </c>
      <c r="AW135">
        <v>19</v>
      </c>
      <c r="AX135" t="str">
        <f t="shared" si="5"/>
        <v>Green Bay</v>
      </c>
    </row>
    <row r="136" spans="39:50" x14ac:dyDescent="0.2">
      <c r="AM136" t="s">
        <v>1334</v>
      </c>
      <c r="AN136" t="s">
        <v>122</v>
      </c>
      <c r="AO136">
        <v>22</v>
      </c>
      <c r="AP136" t="s">
        <v>112</v>
      </c>
      <c r="AQ136">
        <v>17</v>
      </c>
      <c r="AR136" t="str">
        <f t="shared" si="4"/>
        <v>Dallas</v>
      </c>
      <c r="AS136" t="s">
        <v>1334</v>
      </c>
      <c r="AT136" t="s">
        <v>122</v>
      </c>
      <c r="AU136" t="s">
        <v>112</v>
      </c>
      <c r="AV136">
        <v>33</v>
      </c>
      <c r="AW136">
        <v>27</v>
      </c>
      <c r="AX136" t="str">
        <f t="shared" si="5"/>
        <v>Dallas</v>
      </c>
    </row>
    <row r="137" spans="39:50" x14ac:dyDescent="0.2">
      <c r="AM137" t="s">
        <v>1335</v>
      </c>
      <c r="AN137" t="s">
        <v>142</v>
      </c>
      <c r="AO137">
        <v>30</v>
      </c>
      <c r="AP137" t="s">
        <v>161</v>
      </c>
      <c r="AQ137">
        <v>17</v>
      </c>
      <c r="AR137" t="str">
        <f t="shared" si="4"/>
        <v>Carolina</v>
      </c>
      <c r="AS137" t="s">
        <v>1335</v>
      </c>
      <c r="AT137" t="s">
        <v>142</v>
      </c>
      <c r="AU137" t="s">
        <v>161</v>
      </c>
      <c r="AV137">
        <v>7</v>
      </c>
      <c r="AW137">
        <v>35</v>
      </c>
      <c r="AX137" t="str">
        <f t="shared" si="5"/>
        <v>Tennessee</v>
      </c>
    </row>
    <row r="138" spans="39:50" x14ac:dyDescent="0.2">
      <c r="AM138" t="s">
        <v>1336</v>
      </c>
      <c r="AN138" t="s">
        <v>103</v>
      </c>
      <c r="AO138">
        <v>28</v>
      </c>
      <c r="AP138" t="s">
        <v>148</v>
      </c>
      <c r="AQ138">
        <v>26</v>
      </c>
      <c r="AR138" t="str">
        <f t="shared" si="4"/>
        <v>Chicago</v>
      </c>
      <c r="AS138" t="s">
        <v>1336</v>
      </c>
      <c r="AT138" t="s">
        <v>103</v>
      </c>
      <c r="AU138" t="s">
        <v>148</v>
      </c>
      <c r="AV138">
        <v>33</v>
      </c>
      <c r="AW138">
        <v>30</v>
      </c>
      <c r="AX138" t="str">
        <f t="shared" si="5"/>
        <v>Chicago</v>
      </c>
    </row>
    <row r="139" spans="39:50" x14ac:dyDescent="0.2">
      <c r="AM139" t="s">
        <v>1337</v>
      </c>
      <c r="AN139" t="s">
        <v>153</v>
      </c>
      <c r="AO139">
        <v>28</v>
      </c>
      <c r="AP139" t="s">
        <v>151</v>
      </c>
      <c r="AQ139">
        <v>24</v>
      </c>
      <c r="AR139" t="str">
        <f t="shared" si="4"/>
        <v>New Orleans</v>
      </c>
      <c r="AS139" t="s">
        <v>1337</v>
      </c>
      <c r="AT139" t="s">
        <v>153</v>
      </c>
      <c r="AU139" t="s">
        <v>151</v>
      </c>
      <c r="AV139">
        <v>10</v>
      </c>
      <c r="AW139">
        <v>13</v>
      </c>
      <c r="AX139" t="str">
        <f t="shared" si="5"/>
        <v>Washington</v>
      </c>
    </row>
    <row r="140" spans="39:50" x14ac:dyDescent="0.2">
      <c r="AM140" t="s">
        <v>1338</v>
      </c>
      <c r="AN140" t="s">
        <v>124</v>
      </c>
      <c r="AO140">
        <v>23</v>
      </c>
      <c r="AP140" t="s">
        <v>126</v>
      </c>
      <c r="AQ140">
        <v>24</v>
      </c>
      <c r="AR140" t="str">
        <f t="shared" si="4"/>
        <v>Philadelphia</v>
      </c>
      <c r="AS140" t="s">
        <v>1338</v>
      </c>
      <c r="AT140" t="s">
        <v>124</v>
      </c>
      <c r="AU140" t="s">
        <v>126</v>
      </c>
      <c r="AV140">
        <v>7</v>
      </c>
      <c r="AW140">
        <v>31</v>
      </c>
      <c r="AX140" t="str">
        <f t="shared" si="5"/>
        <v>Philadelphia</v>
      </c>
    </row>
    <row r="141" spans="39:50" x14ac:dyDescent="0.2">
      <c r="AM141" t="s">
        <v>1339</v>
      </c>
      <c r="AN141" t="s">
        <v>1456</v>
      </c>
      <c r="AO141">
        <v>17</v>
      </c>
      <c r="AP141" t="s">
        <v>157</v>
      </c>
      <c r="AQ141">
        <v>10</v>
      </c>
      <c r="AR141" t="str">
        <f t="shared" si="4"/>
        <v xml:space="preserve">Cleveland </v>
      </c>
      <c r="AS141" t="s">
        <v>1339</v>
      </c>
      <c r="AT141" t="s">
        <v>1456</v>
      </c>
      <c r="AU141" t="s">
        <v>157</v>
      </c>
      <c r="AV141">
        <v>10</v>
      </c>
      <c r="AW141">
        <v>27</v>
      </c>
      <c r="AX141" t="str">
        <f t="shared" si="5"/>
        <v>Pittsburgh</v>
      </c>
    </row>
    <row r="142" spans="39:50" x14ac:dyDescent="0.2">
      <c r="AM142" t="s">
        <v>1340</v>
      </c>
      <c r="AN142" t="s">
        <v>1457</v>
      </c>
      <c r="AO142">
        <v>10</v>
      </c>
      <c r="AP142" t="s">
        <v>150</v>
      </c>
      <c r="AQ142">
        <v>17</v>
      </c>
      <c r="AR142" t="str">
        <f t="shared" si="4"/>
        <v>Baltimore</v>
      </c>
      <c r="AS142" t="s">
        <v>1340</v>
      </c>
      <c r="AT142" t="s">
        <v>1457</v>
      </c>
      <c r="AU142" t="s">
        <v>150</v>
      </c>
      <c r="AV142">
        <v>31</v>
      </c>
      <c r="AW142">
        <v>21</v>
      </c>
      <c r="AX142" t="str">
        <f t="shared" si="5"/>
        <v>Jacksonville</v>
      </c>
    </row>
    <row r="143" spans="39:50" x14ac:dyDescent="0.2">
      <c r="AM143" t="s">
        <v>1341</v>
      </c>
      <c r="AN143" t="s">
        <v>163</v>
      </c>
      <c r="AO143">
        <v>7</v>
      </c>
      <c r="AP143" t="s">
        <v>1459</v>
      </c>
      <c r="AQ143">
        <v>27</v>
      </c>
      <c r="AR143" t="str">
        <f t="shared" si="4"/>
        <v>Oakland</v>
      </c>
      <c r="AS143" t="s">
        <v>1341</v>
      </c>
      <c r="AT143" t="s">
        <v>163</v>
      </c>
      <c r="AU143" t="s">
        <v>1459</v>
      </c>
      <c r="AV143">
        <v>31</v>
      </c>
      <c r="AW143">
        <v>14</v>
      </c>
      <c r="AX143" t="str">
        <f t="shared" si="5"/>
        <v>Minnesota</v>
      </c>
    </row>
    <row r="144" spans="39:50" x14ac:dyDescent="0.2">
      <c r="AM144" t="s">
        <v>1342</v>
      </c>
      <c r="AN144" t="s">
        <v>144</v>
      </c>
      <c r="AO144">
        <v>20</v>
      </c>
      <c r="AP144" t="s">
        <v>132</v>
      </c>
      <c r="AQ144">
        <v>27</v>
      </c>
      <c r="AR144" t="str">
        <f t="shared" si="4"/>
        <v>New York Giants</v>
      </c>
      <c r="AS144" t="s">
        <v>1342</v>
      </c>
      <c r="AT144" t="s">
        <v>144</v>
      </c>
      <c r="AU144" t="s">
        <v>132</v>
      </c>
      <c r="AV144">
        <v>24</v>
      </c>
      <c r="AW144">
        <v>38</v>
      </c>
      <c r="AX144" t="str">
        <f t="shared" si="5"/>
        <v>New York Giants</v>
      </c>
    </row>
    <row r="145" spans="39:50" x14ac:dyDescent="0.2">
      <c r="AM145" t="s">
        <v>1343</v>
      </c>
      <c r="AN145" t="s">
        <v>118</v>
      </c>
      <c r="AO145">
        <v>23</v>
      </c>
      <c r="AP145" t="s">
        <v>108</v>
      </c>
      <c r="AQ145">
        <v>35</v>
      </c>
      <c r="AR145" t="str">
        <f t="shared" si="4"/>
        <v>Denver</v>
      </c>
      <c r="AS145" t="s">
        <v>1343</v>
      </c>
      <c r="AT145" t="s">
        <v>118</v>
      </c>
      <c r="AU145" t="s">
        <v>108</v>
      </c>
      <c r="AV145">
        <v>10</v>
      </c>
      <c r="AW145">
        <v>31</v>
      </c>
      <c r="AX145" t="str">
        <f t="shared" si="5"/>
        <v>Denver</v>
      </c>
    </row>
    <row r="146" spans="39:50" x14ac:dyDescent="0.2">
      <c r="AM146" t="s">
        <v>1344</v>
      </c>
      <c r="AN146" t="s">
        <v>114</v>
      </c>
      <c r="AO146">
        <v>14</v>
      </c>
      <c r="AP146" t="s">
        <v>155</v>
      </c>
      <c r="AQ146">
        <v>6</v>
      </c>
      <c r="AR146" t="str">
        <f t="shared" si="4"/>
        <v>Arizona</v>
      </c>
      <c r="AS146" t="s">
        <v>1344</v>
      </c>
      <c r="AT146" t="s">
        <v>114</v>
      </c>
      <c r="AU146" t="s">
        <v>155</v>
      </c>
      <c r="AV146">
        <v>10</v>
      </c>
      <c r="AW146">
        <v>7</v>
      </c>
      <c r="AX146" t="str">
        <f t="shared" si="5"/>
        <v>Arizona</v>
      </c>
    </row>
    <row r="147" spans="39:50" x14ac:dyDescent="0.2">
      <c r="AM147" t="s">
        <v>1345</v>
      </c>
      <c r="AN147" t="s">
        <v>159</v>
      </c>
      <c r="AO147">
        <v>7</v>
      </c>
      <c r="AP147" t="s">
        <v>105</v>
      </c>
      <c r="AQ147">
        <v>21</v>
      </c>
      <c r="AR147" t="str">
        <f t="shared" si="4"/>
        <v>Cincinnati</v>
      </c>
      <c r="AS147" t="s">
        <v>1345</v>
      </c>
      <c r="AT147" t="s">
        <v>159</v>
      </c>
      <c r="AU147" t="s">
        <v>105</v>
      </c>
      <c r="AV147">
        <v>10</v>
      </c>
      <c r="AW147">
        <v>12</v>
      </c>
      <c r="AX147" t="str">
        <f t="shared" si="5"/>
        <v>Cincinnati</v>
      </c>
    </row>
    <row r="148" spans="39:50" x14ac:dyDescent="0.2">
      <c r="AM148" t="s">
        <v>1346</v>
      </c>
      <c r="AN148" t="s">
        <v>161</v>
      </c>
      <c r="AO148">
        <v>20</v>
      </c>
      <c r="AP148" t="s">
        <v>1457</v>
      </c>
      <c r="AQ148">
        <v>24</v>
      </c>
      <c r="AR148" t="str">
        <f t="shared" si="4"/>
        <v>Jacksonville</v>
      </c>
      <c r="AS148" t="s">
        <v>1346</v>
      </c>
      <c r="AT148" t="s">
        <v>161</v>
      </c>
      <c r="AU148" t="s">
        <v>1457</v>
      </c>
      <c r="AV148">
        <v>24</v>
      </c>
      <c r="AW148">
        <v>16</v>
      </c>
      <c r="AX148" t="str">
        <f t="shared" si="5"/>
        <v>Tennessee</v>
      </c>
    </row>
    <row r="149" spans="39:50" x14ac:dyDescent="0.2">
      <c r="AM149" t="s">
        <v>1347</v>
      </c>
      <c r="AN149" t="s">
        <v>1459</v>
      </c>
      <c r="AO149">
        <v>23</v>
      </c>
      <c r="AP149" t="s">
        <v>138</v>
      </c>
      <c r="AQ149">
        <v>17</v>
      </c>
      <c r="AR149" t="str">
        <f t="shared" si="4"/>
        <v>Oakland</v>
      </c>
      <c r="AS149" t="s">
        <v>1347</v>
      </c>
      <c r="AT149" t="s">
        <v>1459</v>
      </c>
      <c r="AU149" t="s">
        <v>138</v>
      </c>
      <c r="AV149">
        <v>17</v>
      </c>
      <c r="AW149">
        <v>23</v>
      </c>
      <c r="AX149" t="str">
        <f t="shared" si="5"/>
        <v>Detroit</v>
      </c>
    </row>
    <row r="150" spans="39:50" x14ac:dyDescent="0.2">
      <c r="AM150" t="s">
        <v>1348</v>
      </c>
      <c r="AN150" t="s">
        <v>120</v>
      </c>
      <c r="AO150">
        <v>28</v>
      </c>
      <c r="AP150" t="s">
        <v>128</v>
      </c>
      <c r="AQ150">
        <v>3</v>
      </c>
      <c r="AR150" t="str">
        <f t="shared" si="4"/>
        <v>Indianapolis</v>
      </c>
      <c r="AS150" t="s">
        <v>1348</v>
      </c>
      <c r="AT150" t="s">
        <v>120</v>
      </c>
      <c r="AU150" t="s">
        <v>128</v>
      </c>
      <c r="AV150">
        <v>18</v>
      </c>
      <c r="AW150">
        <v>35</v>
      </c>
      <c r="AX150" t="str">
        <f t="shared" si="5"/>
        <v>Atlanta</v>
      </c>
    </row>
    <row r="151" spans="39:50" x14ac:dyDescent="0.2">
      <c r="AM151" t="s">
        <v>1349</v>
      </c>
      <c r="AN151" t="s">
        <v>136</v>
      </c>
      <c r="AO151">
        <v>43</v>
      </c>
      <c r="AP151" t="s">
        <v>159</v>
      </c>
      <c r="AQ151">
        <v>21</v>
      </c>
      <c r="AR151" t="str">
        <f t="shared" si="4"/>
        <v>New York Jets</v>
      </c>
      <c r="AS151" t="s">
        <v>1349</v>
      </c>
      <c r="AT151" t="s">
        <v>136</v>
      </c>
      <c r="AU151" t="s">
        <v>159</v>
      </c>
      <c r="AV151">
        <v>35</v>
      </c>
      <c r="AW151">
        <v>17</v>
      </c>
      <c r="AX151" t="str">
        <f t="shared" si="5"/>
        <v>New York Jets</v>
      </c>
    </row>
    <row r="152" spans="39:50" x14ac:dyDescent="0.2">
      <c r="AM152" t="s">
        <v>1350</v>
      </c>
      <c r="AN152" t="s">
        <v>112</v>
      </c>
      <c r="AO152">
        <v>10</v>
      </c>
      <c r="AP152" t="s">
        <v>126</v>
      </c>
      <c r="AQ152">
        <v>31</v>
      </c>
      <c r="AR152" t="str">
        <f t="shared" si="4"/>
        <v>Philadelphia</v>
      </c>
      <c r="AS152" t="s">
        <v>1350</v>
      </c>
      <c r="AT152" t="s">
        <v>112</v>
      </c>
      <c r="AU152" t="s">
        <v>126</v>
      </c>
      <c r="AV152">
        <v>24</v>
      </c>
      <c r="AW152">
        <v>6</v>
      </c>
      <c r="AX152" t="str">
        <f t="shared" si="5"/>
        <v>Tampa Bay</v>
      </c>
    </row>
    <row r="153" spans="39:50" x14ac:dyDescent="0.2">
      <c r="AM153" t="s">
        <v>1351</v>
      </c>
      <c r="AN153" t="s">
        <v>108</v>
      </c>
      <c r="AO153">
        <v>19</v>
      </c>
      <c r="AP153" t="s">
        <v>103</v>
      </c>
      <c r="AQ153">
        <v>9</v>
      </c>
      <c r="AR153" t="str">
        <f t="shared" si="4"/>
        <v>Denver</v>
      </c>
      <c r="AS153" t="s">
        <v>1351</v>
      </c>
      <c r="AT153" t="s">
        <v>108</v>
      </c>
      <c r="AU153" t="s">
        <v>103</v>
      </c>
      <c r="AV153">
        <v>13</v>
      </c>
      <c r="AW153">
        <v>34</v>
      </c>
      <c r="AX153" t="str">
        <f t="shared" si="5"/>
        <v>Chicago</v>
      </c>
    </row>
    <row r="154" spans="39:50" x14ac:dyDescent="0.2">
      <c r="AM154" t="s">
        <v>1352</v>
      </c>
      <c r="AN154" t="s">
        <v>140</v>
      </c>
      <c r="AO154">
        <v>34</v>
      </c>
      <c r="AP154" t="s">
        <v>163</v>
      </c>
      <c r="AQ154">
        <v>24</v>
      </c>
      <c r="AR154" t="str">
        <f t="shared" si="4"/>
        <v>Green Bay</v>
      </c>
      <c r="AS154" t="s">
        <v>1352</v>
      </c>
      <c r="AT154" t="s">
        <v>140</v>
      </c>
      <c r="AU154" t="s">
        <v>163</v>
      </c>
      <c r="AV154">
        <v>26</v>
      </c>
      <c r="AW154">
        <v>31</v>
      </c>
      <c r="AX154" t="str">
        <f t="shared" si="5"/>
        <v>Minnesota</v>
      </c>
    </row>
    <row r="155" spans="39:50" x14ac:dyDescent="0.2">
      <c r="AM155" t="s">
        <v>1353</v>
      </c>
      <c r="AN155" t="s">
        <v>148</v>
      </c>
      <c r="AO155">
        <v>20</v>
      </c>
      <c r="AP155" t="s">
        <v>150</v>
      </c>
      <c r="AQ155">
        <v>27</v>
      </c>
      <c r="AR155" t="str">
        <f t="shared" si="4"/>
        <v>Baltimore</v>
      </c>
      <c r="AS155" t="s">
        <v>1353</v>
      </c>
      <c r="AT155" t="s">
        <v>148</v>
      </c>
      <c r="AU155" t="s">
        <v>150</v>
      </c>
      <c r="AV155">
        <v>14</v>
      </c>
      <c r="AW155">
        <v>38</v>
      </c>
      <c r="AX155" t="str">
        <f t="shared" si="5"/>
        <v>Baltimore</v>
      </c>
    </row>
    <row r="156" spans="39:50" x14ac:dyDescent="0.2">
      <c r="AM156" t="s">
        <v>1354</v>
      </c>
      <c r="AN156" t="s">
        <v>122</v>
      </c>
      <c r="AO156">
        <v>17</v>
      </c>
      <c r="AP156" t="s">
        <v>124</v>
      </c>
      <c r="AQ156">
        <v>7</v>
      </c>
      <c r="AR156" t="str">
        <f t="shared" si="4"/>
        <v>Dallas</v>
      </c>
      <c r="AS156" t="s">
        <v>1354</v>
      </c>
      <c r="AT156" t="s">
        <v>122</v>
      </c>
      <c r="AU156" t="s">
        <v>124</v>
      </c>
      <c r="AV156">
        <v>27</v>
      </c>
      <c r="AW156">
        <v>0</v>
      </c>
      <c r="AX156" t="str">
        <f t="shared" si="5"/>
        <v>Dallas</v>
      </c>
    </row>
    <row r="157" spans="39:50" x14ac:dyDescent="0.2">
      <c r="AM157" t="s">
        <v>1355</v>
      </c>
      <c r="AN157" t="s">
        <v>151</v>
      </c>
      <c r="AO157">
        <v>14</v>
      </c>
      <c r="AP157" t="s">
        <v>142</v>
      </c>
      <c r="AQ157">
        <v>28</v>
      </c>
      <c r="AR157" t="str">
        <f t="shared" si="4"/>
        <v>Carolina</v>
      </c>
      <c r="AS157" t="s">
        <v>1355</v>
      </c>
      <c r="AT157" t="s">
        <v>151</v>
      </c>
      <c r="AU157" t="s">
        <v>142</v>
      </c>
      <c r="AV157">
        <v>17</v>
      </c>
      <c r="AW157">
        <v>10</v>
      </c>
      <c r="AX157" t="str">
        <f t="shared" si="5"/>
        <v>Washington</v>
      </c>
    </row>
    <row r="158" spans="39:50" x14ac:dyDescent="0.2">
      <c r="AM158" t="s">
        <v>1356</v>
      </c>
      <c r="AN158" t="s">
        <v>105</v>
      </c>
      <c r="AO158">
        <v>14</v>
      </c>
      <c r="AP158" t="s">
        <v>114</v>
      </c>
      <c r="AQ158">
        <v>17</v>
      </c>
      <c r="AR158" t="str">
        <f t="shared" si="4"/>
        <v>Arizona</v>
      </c>
      <c r="AS158" t="s">
        <v>1356</v>
      </c>
      <c r="AT158" t="s">
        <v>105</v>
      </c>
      <c r="AU158" t="s">
        <v>114</v>
      </c>
      <c r="AV158">
        <v>25</v>
      </c>
      <c r="AW158">
        <v>31</v>
      </c>
      <c r="AX158" t="str">
        <f t="shared" si="5"/>
        <v>Arizona</v>
      </c>
    </row>
    <row r="159" spans="39:50" x14ac:dyDescent="0.2">
      <c r="AM159" t="s">
        <v>1357</v>
      </c>
      <c r="AN159" t="s">
        <v>130</v>
      </c>
      <c r="AO159">
        <v>17</v>
      </c>
      <c r="AP159" t="s">
        <v>155</v>
      </c>
      <c r="AQ159">
        <v>10</v>
      </c>
      <c r="AR159" t="str">
        <f t="shared" si="4"/>
        <v>San Francisco</v>
      </c>
      <c r="AS159" t="s">
        <v>1357</v>
      </c>
      <c r="AT159" t="s">
        <v>130</v>
      </c>
      <c r="AU159" t="s">
        <v>155</v>
      </c>
      <c r="AV159">
        <v>20</v>
      </c>
      <c r="AW159">
        <v>13</v>
      </c>
      <c r="AX159" t="str">
        <f t="shared" si="5"/>
        <v>San Francisco</v>
      </c>
    </row>
    <row r="160" spans="39:50" x14ac:dyDescent="0.2">
      <c r="AM160" t="s">
        <v>1358</v>
      </c>
      <c r="AN160" t="s">
        <v>118</v>
      </c>
      <c r="AO160">
        <v>27</v>
      </c>
      <c r="AP160" t="s">
        <v>1458</v>
      </c>
      <c r="AQ160">
        <v>13</v>
      </c>
      <c r="AR160" t="str">
        <f t="shared" si="4"/>
        <v>Kansas City</v>
      </c>
      <c r="AS160" t="s">
        <v>1358</v>
      </c>
      <c r="AT160" t="s">
        <v>118</v>
      </c>
      <c r="AU160" t="s">
        <v>1458</v>
      </c>
      <c r="AV160">
        <v>12</v>
      </c>
      <c r="AW160">
        <v>24</v>
      </c>
      <c r="AX160" t="str">
        <f t="shared" si="5"/>
        <v>San Diego</v>
      </c>
    </row>
    <row r="161" spans="39:50" x14ac:dyDescent="0.2">
      <c r="AM161" t="s">
        <v>1359</v>
      </c>
      <c r="AN161" t="s">
        <v>106</v>
      </c>
      <c r="AO161">
        <v>7</v>
      </c>
      <c r="AP161" t="s">
        <v>144</v>
      </c>
      <c r="AQ161">
        <v>33</v>
      </c>
      <c r="AR161" t="str">
        <f t="shared" si="4"/>
        <v>New England</v>
      </c>
      <c r="AS161" t="s">
        <v>1359</v>
      </c>
      <c r="AT161" t="s">
        <v>106</v>
      </c>
      <c r="AU161" t="s">
        <v>144</v>
      </c>
      <c r="AV161">
        <v>9</v>
      </c>
      <c r="AW161">
        <v>30</v>
      </c>
      <c r="AX161" t="str">
        <f t="shared" si="5"/>
        <v>New England</v>
      </c>
    </row>
    <row r="162" spans="39:50" x14ac:dyDescent="0.2">
      <c r="AM162" t="s">
        <v>1360</v>
      </c>
      <c r="AN162" t="s">
        <v>126</v>
      </c>
      <c r="AO162">
        <v>24</v>
      </c>
      <c r="AP162" t="s">
        <v>138</v>
      </c>
      <c r="AQ162">
        <v>7</v>
      </c>
      <c r="AR162" t="str">
        <f t="shared" si="4"/>
        <v>Philadelphia</v>
      </c>
      <c r="AS162" t="s">
        <v>1360</v>
      </c>
      <c r="AT162" t="s">
        <v>126</v>
      </c>
      <c r="AU162" t="s">
        <v>138</v>
      </c>
      <c r="AV162">
        <v>34</v>
      </c>
      <c r="AW162">
        <v>7</v>
      </c>
      <c r="AX162" t="str">
        <f t="shared" si="5"/>
        <v>Philadelphia</v>
      </c>
    </row>
    <row r="163" spans="39:50" x14ac:dyDescent="0.2">
      <c r="AM163" t="s">
        <v>1361</v>
      </c>
      <c r="AN163" t="s">
        <v>142</v>
      </c>
      <c r="AO163">
        <v>16</v>
      </c>
      <c r="AP163" t="s">
        <v>122</v>
      </c>
      <c r="AQ163">
        <v>10</v>
      </c>
      <c r="AR163" t="str">
        <f t="shared" si="4"/>
        <v>Carolina</v>
      </c>
      <c r="AS163" t="s">
        <v>1361</v>
      </c>
      <c r="AT163" t="s">
        <v>142</v>
      </c>
      <c r="AU163" t="s">
        <v>122</v>
      </c>
      <c r="AV163">
        <v>27</v>
      </c>
      <c r="AW163">
        <v>3</v>
      </c>
      <c r="AX163" t="str">
        <f t="shared" si="5"/>
        <v>Carolina</v>
      </c>
    </row>
    <row r="164" spans="39:50" x14ac:dyDescent="0.2">
      <c r="AM164" t="s">
        <v>1362</v>
      </c>
      <c r="AN164" t="s">
        <v>103</v>
      </c>
      <c r="AO164">
        <v>21</v>
      </c>
      <c r="AP164" t="s">
        <v>140</v>
      </c>
      <c r="AQ164">
        <v>14</v>
      </c>
      <c r="AR164" t="str">
        <f t="shared" si="4"/>
        <v>Chicago</v>
      </c>
      <c r="AS164" t="s">
        <v>1362</v>
      </c>
      <c r="AT164" t="s">
        <v>103</v>
      </c>
      <c r="AU164" t="s">
        <v>140</v>
      </c>
      <c r="AV164">
        <v>13</v>
      </c>
      <c r="AW164">
        <v>25</v>
      </c>
      <c r="AX164" t="str">
        <f t="shared" si="5"/>
        <v>Green Bay</v>
      </c>
    </row>
    <row r="165" spans="39:50" x14ac:dyDescent="0.2">
      <c r="AM165" t="s">
        <v>1363</v>
      </c>
      <c r="AN165" t="s">
        <v>153</v>
      </c>
      <c r="AO165">
        <v>31</v>
      </c>
      <c r="AP165" t="s">
        <v>159</v>
      </c>
      <c r="AQ165">
        <v>14</v>
      </c>
      <c r="AR165" t="str">
        <f t="shared" si="4"/>
        <v>New Orleans</v>
      </c>
      <c r="AS165" t="s">
        <v>1363</v>
      </c>
      <c r="AT165" t="s">
        <v>153</v>
      </c>
      <c r="AU165" t="s">
        <v>159</v>
      </c>
      <c r="AV165">
        <v>16</v>
      </c>
      <c r="AW165">
        <v>21</v>
      </c>
      <c r="AX165" t="str">
        <f t="shared" si="5"/>
        <v>Houston</v>
      </c>
    </row>
    <row r="166" spans="39:50" x14ac:dyDescent="0.2">
      <c r="AM166" t="s">
        <v>1364</v>
      </c>
      <c r="AN166" t="s">
        <v>148</v>
      </c>
      <c r="AO166">
        <v>20</v>
      </c>
      <c r="AP166" t="s">
        <v>105</v>
      </c>
      <c r="AQ166">
        <v>16</v>
      </c>
      <c r="AR166" t="str">
        <f t="shared" si="4"/>
        <v>St. Louis</v>
      </c>
      <c r="AS166" t="s">
        <v>1364</v>
      </c>
      <c r="AT166" t="s">
        <v>148</v>
      </c>
      <c r="AU166" t="s">
        <v>105</v>
      </c>
      <c r="AV166">
        <v>20</v>
      </c>
      <c r="AW166">
        <v>14</v>
      </c>
      <c r="AX166" t="str">
        <f t="shared" si="5"/>
        <v>St. Louis</v>
      </c>
    </row>
    <row r="167" spans="39:50" x14ac:dyDescent="0.2">
      <c r="AM167" t="s">
        <v>1365</v>
      </c>
      <c r="AN167" t="s">
        <v>163</v>
      </c>
      <c r="AO167">
        <v>18</v>
      </c>
      <c r="AP167" t="s">
        <v>128</v>
      </c>
      <c r="AQ167">
        <v>24</v>
      </c>
      <c r="AR167" t="str">
        <f t="shared" si="4"/>
        <v>Atlanta</v>
      </c>
      <c r="AS167" t="s">
        <v>1365</v>
      </c>
      <c r="AT167" t="s">
        <v>163</v>
      </c>
      <c r="AU167" t="s">
        <v>128</v>
      </c>
      <c r="AV167">
        <v>16</v>
      </c>
      <c r="AW167">
        <v>13</v>
      </c>
      <c r="AX167" t="str">
        <f t="shared" si="5"/>
        <v>Minnesota</v>
      </c>
    </row>
    <row r="168" spans="39:50" x14ac:dyDescent="0.2">
      <c r="AM168" t="s">
        <v>1366</v>
      </c>
      <c r="AN168" t="s">
        <v>132</v>
      </c>
      <c r="AO168">
        <v>10</v>
      </c>
      <c r="AP168" t="s">
        <v>151</v>
      </c>
      <c r="AQ168">
        <v>17</v>
      </c>
      <c r="AR168" t="str">
        <f t="shared" si="4"/>
        <v>Washington</v>
      </c>
      <c r="AS168" t="s">
        <v>1366</v>
      </c>
      <c r="AT168" t="s">
        <v>132</v>
      </c>
      <c r="AU168" t="s">
        <v>151</v>
      </c>
      <c r="AV168">
        <v>20</v>
      </c>
      <c r="AW168">
        <v>26</v>
      </c>
      <c r="AX168" t="str">
        <f t="shared" si="5"/>
        <v>Washington</v>
      </c>
    </row>
    <row r="169" spans="39:50" x14ac:dyDescent="0.2">
      <c r="AM169" t="s">
        <v>1367</v>
      </c>
      <c r="AN169" t="s">
        <v>112</v>
      </c>
      <c r="AO169">
        <v>13</v>
      </c>
      <c r="AP169" t="s">
        <v>120</v>
      </c>
      <c r="AQ169">
        <v>21</v>
      </c>
      <c r="AR169" t="str">
        <f t="shared" si="4"/>
        <v>Indianapolis</v>
      </c>
      <c r="AS169" t="s">
        <v>1367</v>
      </c>
      <c r="AT169" t="s">
        <v>112</v>
      </c>
      <c r="AU169" t="s">
        <v>120</v>
      </c>
      <c r="AV169">
        <v>10</v>
      </c>
      <c r="AW169">
        <v>33</v>
      </c>
      <c r="AX169" t="str">
        <f t="shared" si="5"/>
        <v>Indianapolis</v>
      </c>
    </row>
    <row r="170" spans="39:50" x14ac:dyDescent="0.2">
      <c r="AM170" t="s">
        <v>1368</v>
      </c>
      <c r="AN170" t="s">
        <v>106</v>
      </c>
      <c r="AO170">
        <v>21</v>
      </c>
      <c r="AP170" t="s">
        <v>118</v>
      </c>
      <c r="AQ170">
        <v>17</v>
      </c>
      <c r="AR170" t="str">
        <f t="shared" si="4"/>
        <v>Buffalo</v>
      </c>
      <c r="AS170" t="s">
        <v>1368</v>
      </c>
      <c r="AT170" t="s">
        <v>106</v>
      </c>
      <c r="AU170" t="s">
        <v>118</v>
      </c>
      <c r="AV170">
        <v>17</v>
      </c>
      <c r="AW170">
        <v>3</v>
      </c>
      <c r="AX170" t="str">
        <f t="shared" si="5"/>
        <v>Buffalo</v>
      </c>
    </row>
    <row r="171" spans="39:50" x14ac:dyDescent="0.2">
      <c r="AM171" t="s">
        <v>1369</v>
      </c>
      <c r="AN171" t="s">
        <v>1459</v>
      </c>
      <c r="AO171">
        <v>34</v>
      </c>
      <c r="AP171" t="s">
        <v>161</v>
      </c>
      <c r="AQ171">
        <v>27</v>
      </c>
      <c r="AR171" t="str">
        <f t="shared" si="4"/>
        <v>Oakland</v>
      </c>
      <c r="AS171" t="s">
        <v>1369</v>
      </c>
      <c r="AT171" t="s">
        <v>1459</v>
      </c>
      <c r="AU171" t="s">
        <v>161</v>
      </c>
      <c r="AV171">
        <v>17</v>
      </c>
      <c r="AW171">
        <v>22</v>
      </c>
      <c r="AX171" t="str">
        <f t="shared" si="5"/>
        <v>Tennessee</v>
      </c>
    </row>
    <row r="172" spans="39:50" x14ac:dyDescent="0.2">
      <c r="AM172" t="s">
        <v>1370</v>
      </c>
      <c r="AN172" t="s">
        <v>1458</v>
      </c>
      <c r="AO172">
        <v>10</v>
      </c>
      <c r="AP172" t="s">
        <v>1457</v>
      </c>
      <c r="AQ172">
        <v>3</v>
      </c>
      <c r="AR172" t="str">
        <f t="shared" si="4"/>
        <v>San Diego</v>
      </c>
      <c r="AS172" t="s">
        <v>1370</v>
      </c>
      <c r="AT172" t="s">
        <v>1458</v>
      </c>
      <c r="AU172" t="s">
        <v>1457</v>
      </c>
      <c r="AV172">
        <v>27</v>
      </c>
      <c r="AW172">
        <v>23</v>
      </c>
      <c r="AX172" t="str">
        <f t="shared" si="5"/>
        <v>San Diego</v>
      </c>
    </row>
    <row r="173" spans="39:50" x14ac:dyDescent="0.2">
      <c r="AM173" t="s">
        <v>1371</v>
      </c>
      <c r="AN173" t="s">
        <v>124</v>
      </c>
      <c r="AO173">
        <v>10</v>
      </c>
      <c r="AP173" t="s">
        <v>136</v>
      </c>
      <c r="AQ173">
        <v>23</v>
      </c>
      <c r="AR173" t="str">
        <f t="shared" si="4"/>
        <v>New York Jets</v>
      </c>
      <c r="AS173" t="s">
        <v>1371</v>
      </c>
      <c r="AT173" t="s">
        <v>124</v>
      </c>
      <c r="AU173" t="s">
        <v>136</v>
      </c>
      <c r="AV173">
        <v>10</v>
      </c>
      <c r="AW173">
        <v>24</v>
      </c>
      <c r="AX173" t="str">
        <f t="shared" si="5"/>
        <v>New York Jets</v>
      </c>
    </row>
    <row r="174" spans="39:50" x14ac:dyDescent="0.2">
      <c r="AM174" t="s">
        <v>1372</v>
      </c>
      <c r="AN174" t="s">
        <v>114</v>
      </c>
      <c r="AO174">
        <v>23</v>
      </c>
      <c r="AP174" t="s">
        <v>130</v>
      </c>
      <c r="AQ174">
        <v>6</v>
      </c>
      <c r="AR174" t="str">
        <f t="shared" si="4"/>
        <v>Arizona</v>
      </c>
      <c r="AS174" t="s">
        <v>1372</v>
      </c>
      <c r="AT174" t="s">
        <v>114</v>
      </c>
      <c r="AU174" t="s">
        <v>130</v>
      </c>
      <c r="AV174">
        <v>7</v>
      </c>
      <c r="AW174">
        <v>30</v>
      </c>
      <c r="AX174" t="str">
        <f t="shared" si="5"/>
        <v>San Francisco</v>
      </c>
    </row>
    <row r="175" spans="39:50" x14ac:dyDescent="0.2">
      <c r="AM175" t="s">
        <v>1373</v>
      </c>
      <c r="AN175" t="s">
        <v>157</v>
      </c>
      <c r="AO175">
        <v>27</v>
      </c>
      <c r="AP175" t="s">
        <v>155</v>
      </c>
      <c r="AQ175">
        <v>24</v>
      </c>
      <c r="AR175" t="str">
        <f t="shared" si="4"/>
        <v>Pittsburgh</v>
      </c>
      <c r="AS175" t="s">
        <v>1373</v>
      </c>
      <c r="AT175" t="s">
        <v>157</v>
      </c>
      <c r="AU175" t="s">
        <v>155</v>
      </c>
      <c r="AV175">
        <v>25</v>
      </c>
      <c r="AW175">
        <v>17</v>
      </c>
      <c r="AX175" t="str">
        <f t="shared" si="5"/>
        <v>Pittsburgh</v>
      </c>
    </row>
    <row r="176" spans="39:50" x14ac:dyDescent="0.2">
      <c r="AM176" t="s">
        <v>1374</v>
      </c>
      <c r="AN176" t="s">
        <v>144</v>
      </c>
      <c r="AO176">
        <v>23</v>
      </c>
      <c r="AP176" t="s">
        <v>108</v>
      </c>
      <c r="AQ176">
        <v>20</v>
      </c>
      <c r="AR176" t="str">
        <f t="shared" si="4"/>
        <v>New England</v>
      </c>
      <c r="AS176" t="s">
        <v>1374</v>
      </c>
      <c r="AT176" t="s">
        <v>144</v>
      </c>
      <c r="AU176" t="s">
        <v>108</v>
      </c>
      <c r="AV176">
        <v>13</v>
      </c>
      <c r="AW176">
        <v>30</v>
      </c>
      <c r="AX176" t="str">
        <f t="shared" si="5"/>
        <v>Denver</v>
      </c>
    </row>
    <row r="177" spans="39:50" x14ac:dyDescent="0.2">
      <c r="AM177" t="s">
        <v>1375</v>
      </c>
      <c r="AN177" t="s">
        <v>150</v>
      </c>
      <c r="AO177">
        <v>44</v>
      </c>
      <c r="AP177" t="s">
        <v>110</v>
      </c>
      <c r="AQ177">
        <v>20</v>
      </c>
      <c r="AR177" t="str">
        <f t="shared" si="4"/>
        <v>Baltimore</v>
      </c>
      <c r="AS177" t="s">
        <v>1375</v>
      </c>
      <c r="AT177" t="s">
        <v>150</v>
      </c>
      <c r="AU177" t="s">
        <v>110</v>
      </c>
      <c r="AV177">
        <v>3</v>
      </c>
      <c r="AW177">
        <v>23</v>
      </c>
      <c r="AX177" t="str">
        <f t="shared" si="5"/>
        <v>Cleveland</v>
      </c>
    </row>
    <row r="178" spans="39:50" x14ac:dyDescent="0.2">
      <c r="AM178" t="s">
        <v>1376</v>
      </c>
      <c r="AN178" t="s">
        <v>140</v>
      </c>
      <c r="AO178">
        <v>38</v>
      </c>
      <c r="AP178" t="s">
        <v>138</v>
      </c>
      <c r="AQ178">
        <v>15</v>
      </c>
      <c r="AR178" t="str">
        <f t="shared" si="4"/>
        <v>Green Bay</v>
      </c>
      <c r="AS178" t="s">
        <v>1376</v>
      </c>
      <c r="AT178" t="s">
        <v>140</v>
      </c>
      <c r="AU178" t="s">
        <v>138</v>
      </c>
      <c r="AV178">
        <v>27</v>
      </c>
      <c r="AW178">
        <v>3</v>
      </c>
      <c r="AX178" t="str">
        <f t="shared" si="5"/>
        <v>Green Bay</v>
      </c>
    </row>
    <row r="179" spans="39:50" x14ac:dyDescent="0.2">
      <c r="AM179" t="s">
        <v>1377</v>
      </c>
      <c r="AN179" t="s">
        <v>136</v>
      </c>
      <c r="AO179">
        <v>21</v>
      </c>
      <c r="AP179" t="s">
        <v>132</v>
      </c>
      <c r="AQ179">
        <v>35</v>
      </c>
      <c r="AR179" t="str">
        <f t="shared" si="4"/>
        <v>New York Giants</v>
      </c>
      <c r="AS179" t="s">
        <v>1377</v>
      </c>
      <c r="AT179" t="s">
        <v>136</v>
      </c>
      <c r="AU179" t="s">
        <v>132</v>
      </c>
      <c r="AV179">
        <v>19</v>
      </c>
      <c r="AW179">
        <v>16</v>
      </c>
      <c r="AX179" t="str">
        <f t="shared" si="5"/>
        <v>New York Jets</v>
      </c>
    </row>
    <row r="180" spans="39:50" x14ac:dyDescent="0.2">
      <c r="AM180" t="s">
        <v>1378</v>
      </c>
      <c r="AN180" t="s">
        <v>114</v>
      </c>
      <c r="AO180">
        <v>20</v>
      </c>
      <c r="AP180" t="s">
        <v>148</v>
      </c>
      <c r="AQ180">
        <v>17</v>
      </c>
      <c r="AR180" t="str">
        <f t="shared" si="4"/>
        <v>Arizona</v>
      </c>
      <c r="AS180" t="s">
        <v>1378</v>
      </c>
      <c r="AT180" t="s">
        <v>114</v>
      </c>
      <c r="AU180" t="s">
        <v>148</v>
      </c>
      <c r="AV180">
        <v>14</v>
      </c>
      <c r="AW180">
        <v>19</v>
      </c>
      <c r="AX180" t="str">
        <f t="shared" si="5"/>
        <v>St. Louis</v>
      </c>
    </row>
    <row r="181" spans="39:50" x14ac:dyDescent="0.2">
      <c r="AM181" t="s">
        <v>1379</v>
      </c>
      <c r="AN181" t="s">
        <v>128</v>
      </c>
      <c r="AO181">
        <v>7</v>
      </c>
      <c r="AP181" t="s">
        <v>112</v>
      </c>
      <c r="AQ181">
        <v>16</v>
      </c>
      <c r="AR181" t="str">
        <f t="shared" si="4"/>
        <v>Tampa Bay</v>
      </c>
      <c r="AS181" t="s">
        <v>1379</v>
      </c>
      <c r="AT181" t="s">
        <v>128</v>
      </c>
      <c r="AU181" t="s">
        <v>112</v>
      </c>
      <c r="AV181">
        <v>24</v>
      </c>
      <c r="AW181">
        <v>17</v>
      </c>
      <c r="AX181" t="str">
        <f t="shared" si="5"/>
        <v>Atlanta</v>
      </c>
    </row>
    <row r="182" spans="39:50" x14ac:dyDescent="0.2">
      <c r="AM182" t="s">
        <v>1380</v>
      </c>
      <c r="AN182" t="s">
        <v>142</v>
      </c>
      <c r="AO182">
        <v>28</v>
      </c>
      <c r="AP182" t="s">
        <v>153</v>
      </c>
      <c r="AQ182">
        <v>21</v>
      </c>
      <c r="AR182" t="str">
        <f t="shared" si="4"/>
        <v>Carolina</v>
      </c>
      <c r="AS182" t="s">
        <v>1380</v>
      </c>
      <c r="AT182" t="s">
        <v>142</v>
      </c>
      <c r="AU182" t="s">
        <v>153</v>
      </c>
      <c r="AV182">
        <v>3</v>
      </c>
      <c r="AW182">
        <v>38</v>
      </c>
      <c r="AX182" t="str">
        <f t="shared" si="5"/>
        <v>New Orleans</v>
      </c>
    </row>
    <row r="183" spans="39:50" x14ac:dyDescent="0.2">
      <c r="AM183" t="s">
        <v>1381</v>
      </c>
      <c r="AN183" t="s">
        <v>155</v>
      </c>
      <c r="AO183">
        <v>6</v>
      </c>
      <c r="AP183" t="s">
        <v>163</v>
      </c>
      <c r="AQ183">
        <v>17</v>
      </c>
      <c r="AR183" t="str">
        <f t="shared" si="4"/>
        <v>Minnesota</v>
      </c>
      <c r="AS183" t="s">
        <v>1381</v>
      </c>
      <c r="AT183" t="s">
        <v>155</v>
      </c>
      <c r="AU183" t="s">
        <v>163</v>
      </c>
      <c r="AV183">
        <v>17</v>
      </c>
      <c r="AW183">
        <v>27</v>
      </c>
      <c r="AX183" t="str">
        <f t="shared" si="5"/>
        <v>Minnesota</v>
      </c>
    </row>
    <row r="184" spans="39:50" x14ac:dyDescent="0.2">
      <c r="AM184" t="s">
        <v>1382</v>
      </c>
      <c r="AN184" t="s">
        <v>159</v>
      </c>
      <c r="AO184">
        <v>3</v>
      </c>
      <c r="AP184" t="s">
        <v>106</v>
      </c>
      <c r="AQ184">
        <v>31</v>
      </c>
      <c r="AR184" t="str">
        <f t="shared" si="4"/>
        <v>Buffalo</v>
      </c>
      <c r="AS184" t="s">
        <v>1382</v>
      </c>
      <c r="AT184" t="s">
        <v>159</v>
      </c>
      <c r="AU184" t="s">
        <v>106</v>
      </c>
      <c r="AV184">
        <v>24</v>
      </c>
      <c r="AW184">
        <v>14</v>
      </c>
      <c r="AX184" t="str">
        <f t="shared" si="5"/>
        <v>Houston</v>
      </c>
    </row>
    <row r="185" spans="39:50" x14ac:dyDescent="0.2">
      <c r="AM185" t="s">
        <v>1383</v>
      </c>
      <c r="AN185" t="s">
        <v>150</v>
      </c>
      <c r="AO185">
        <v>30</v>
      </c>
      <c r="AP185" t="s">
        <v>124</v>
      </c>
      <c r="AQ185">
        <v>13</v>
      </c>
      <c r="AR185" t="str">
        <f t="shared" si="4"/>
        <v>Baltimore</v>
      </c>
      <c r="AS185" t="s">
        <v>1383</v>
      </c>
      <c r="AT185" t="s">
        <v>150</v>
      </c>
      <c r="AU185" t="s">
        <v>124</v>
      </c>
      <c r="AV185">
        <v>10</v>
      </c>
      <c r="AW185">
        <v>16</v>
      </c>
      <c r="AX185" t="str">
        <f t="shared" si="5"/>
        <v>Miami</v>
      </c>
    </row>
    <row r="186" spans="39:50" x14ac:dyDescent="0.2">
      <c r="AM186" t="s">
        <v>1384</v>
      </c>
      <c r="AN186" t="s">
        <v>105</v>
      </c>
      <c r="AO186">
        <v>7</v>
      </c>
      <c r="AP186" t="s">
        <v>110</v>
      </c>
      <c r="AQ186">
        <v>32</v>
      </c>
      <c r="AR186" t="str">
        <f t="shared" si="4"/>
        <v>Cleveland</v>
      </c>
      <c r="AS186" t="s">
        <v>1384</v>
      </c>
      <c r="AT186" t="s">
        <v>105</v>
      </c>
      <c r="AU186" t="s">
        <v>110</v>
      </c>
      <c r="AV186">
        <v>6</v>
      </c>
      <c r="AW186">
        <v>20</v>
      </c>
      <c r="AX186" t="str">
        <f t="shared" si="5"/>
        <v>Cleveland</v>
      </c>
    </row>
    <row r="187" spans="39:50" x14ac:dyDescent="0.2">
      <c r="AM187" t="s">
        <v>1385</v>
      </c>
      <c r="AN187" t="s">
        <v>1457</v>
      </c>
      <c r="AO187">
        <v>34</v>
      </c>
      <c r="AP187" t="s">
        <v>161</v>
      </c>
      <c r="AQ187">
        <v>31</v>
      </c>
      <c r="AR187" t="str">
        <f t="shared" si="4"/>
        <v>Jacksonville</v>
      </c>
      <c r="AS187" t="s">
        <v>1385</v>
      </c>
      <c r="AT187" t="s">
        <v>1457</v>
      </c>
      <c r="AU187" t="s">
        <v>161</v>
      </c>
      <c r="AV187">
        <v>13</v>
      </c>
      <c r="AW187">
        <v>31</v>
      </c>
      <c r="AX187" t="str">
        <f t="shared" si="5"/>
        <v>Tennessee</v>
      </c>
    </row>
    <row r="188" spans="39:50" x14ac:dyDescent="0.2">
      <c r="AM188" t="s">
        <v>1386</v>
      </c>
      <c r="AN188" t="s">
        <v>130</v>
      </c>
      <c r="AO188">
        <v>20</v>
      </c>
      <c r="AP188" t="s">
        <v>103</v>
      </c>
      <c r="AQ188">
        <v>13</v>
      </c>
      <c r="AR188" t="str">
        <f t="shared" si="4"/>
        <v>San Francisco</v>
      </c>
      <c r="AS188" t="s">
        <v>1386</v>
      </c>
      <c r="AT188" t="s">
        <v>130</v>
      </c>
      <c r="AU188" t="s">
        <v>103</v>
      </c>
      <c r="AV188">
        <v>24</v>
      </c>
      <c r="AW188">
        <v>17</v>
      </c>
      <c r="AX188" t="str">
        <f t="shared" si="5"/>
        <v>San Francisco</v>
      </c>
    </row>
    <row r="189" spans="39:50" x14ac:dyDescent="0.2">
      <c r="AM189" t="s">
        <v>1387</v>
      </c>
      <c r="AN189" t="s">
        <v>108</v>
      </c>
      <c r="AO189">
        <v>20</v>
      </c>
      <c r="AP189" t="s">
        <v>1458</v>
      </c>
      <c r="AQ189">
        <v>7</v>
      </c>
      <c r="AR189" t="str">
        <f t="shared" si="4"/>
        <v>Denver</v>
      </c>
      <c r="AS189" t="s">
        <v>1387</v>
      </c>
      <c r="AT189" t="s">
        <v>108</v>
      </c>
      <c r="AU189" t="s">
        <v>1458</v>
      </c>
      <c r="AV189">
        <v>28</v>
      </c>
      <c r="AW189">
        <v>14</v>
      </c>
      <c r="AX189" t="str">
        <f t="shared" si="5"/>
        <v>Denver</v>
      </c>
    </row>
    <row r="190" spans="39:50" x14ac:dyDescent="0.2">
      <c r="AM190" t="s">
        <v>1388</v>
      </c>
      <c r="AN190" t="s">
        <v>118</v>
      </c>
      <c r="AO190">
        <v>27</v>
      </c>
      <c r="AP190" t="s">
        <v>1459</v>
      </c>
      <c r="AQ190">
        <v>20</v>
      </c>
      <c r="AR190" t="str">
        <f t="shared" si="4"/>
        <v>Kansas City</v>
      </c>
      <c r="AS190" t="s">
        <v>1388</v>
      </c>
      <c r="AT190" t="s">
        <v>118</v>
      </c>
      <c r="AU190" t="s">
        <v>1459</v>
      </c>
      <c r="AV190">
        <v>13</v>
      </c>
      <c r="AW190">
        <v>17</v>
      </c>
      <c r="AX190" t="str">
        <f t="shared" si="5"/>
        <v>Oakland</v>
      </c>
    </row>
    <row r="191" spans="39:50" x14ac:dyDescent="0.2">
      <c r="AM191" t="s">
        <v>1389</v>
      </c>
      <c r="AN191" t="s">
        <v>126</v>
      </c>
      <c r="AO191">
        <v>3</v>
      </c>
      <c r="AP191" t="s">
        <v>144</v>
      </c>
      <c r="AQ191">
        <v>17</v>
      </c>
      <c r="AR191" t="str">
        <f t="shared" si="4"/>
        <v>New England</v>
      </c>
      <c r="AS191" t="s">
        <v>1389</v>
      </c>
      <c r="AT191" t="s">
        <v>126</v>
      </c>
      <c r="AU191" t="s">
        <v>144</v>
      </c>
      <c r="AV191">
        <v>26</v>
      </c>
      <c r="AW191">
        <v>34</v>
      </c>
      <c r="AX191" t="str">
        <f t="shared" si="5"/>
        <v>New England</v>
      </c>
    </row>
    <row r="192" spans="39:50" x14ac:dyDescent="0.2">
      <c r="AM192" t="s">
        <v>1390</v>
      </c>
      <c r="AN192" t="s">
        <v>120</v>
      </c>
      <c r="AO192">
        <v>14</v>
      </c>
      <c r="AP192" t="s">
        <v>157</v>
      </c>
      <c r="AQ192">
        <v>16</v>
      </c>
      <c r="AR192" t="str">
        <f t="shared" si="4"/>
        <v>Pittsburgh</v>
      </c>
      <c r="AS192" t="s">
        <v>1390</v>
      </c>
      <c r="AT192" t="s">
        <v>120</v>
      </c>
      <c r="AU192" t="s">
        <v>157</v>
      </c>
      <c r="AV192">
        <v>14</v>
      </c>
      <c r="AW192">
        <v>36</v>
      </c>
      <c r="AX192" t="str">
        <f t="shared" si="5"/>
        <v>Pittsburgh</v>
      </c>
    </row>
    <row r="193" spans="39:50" x14ac:dyDescent="0.2">
      <c r="AM193" t="s">
        <v>1391</v>
      </c>
      <c r="AN193" t="s">
        <v>122</v>
      </c>
      <c r="AO193">
        <v>24</v>
      </c>
      <c r="AP193" t="s">
        <v>151</v>
      </c>
      <c r="AQ193">
        <v>10</v>
      </c>
      <c r="AR193" t="str">
        <f t="shared" si="4"/>
        <v>Dallas</v>
      </c>
      <c r="AS193" t="s">
        <v>1391</v>
      </c>
      <c r="AT193" t="s">
        <v>122</v>
      </c>
      <c r="AU193" t="s">
        <v>151</v>
      </c>
      <c r="AV193">
        <v>34</v>
      </c>
      <c r="AW193">
        <v>13</v>
      </c>
      <c r="AX193" t="str">
        <f t="shared" si="5"/>
        <v>Dallas</v>
      </c>
    </row>
    <row r="194" spans="39:50" x14ac:dyDescent="0.2">
      <c r="AM194" t="s">
        <v>1392</v>
      </c>
      <c r="AN194" t="s">
        <v>163</v>
      </c>
      <c r="AO194">
        <v>34</v>
      </c>
      <c r="AP194" t="s">
        <v>114</v>
      </c>
      <c r="AQ194">
        <v>6</v>
      </c>
      <c r="AR194" t="str">
        <f t="shared" si="4"/>
        <v>Minnesota</v>
      </c>
      <c r="AS194" t="s">
        <v>1392</v>
      </c>
      <c r="AT194" t="s">
        <v>163</v>
      </c>
      <c r="AU194" t="s">
        <v>114</v>
      </c>
      <c r="AV194">
        <v>10</v>
      </c>
      <c r="AW194">
        <v>16</v>
      </c>
      <c r="AX194" t="str">
        <f t="shared" si="5"/>
        <v>Arizona</v>
      </c>
    </row>
    <row r="195" spans="39:50" x14ac:dyDescent="0.2">
      <c r="AM195" t="s">
        <v>1393</v>
      </c>
      <c r="AN195" t="s">
        <v>106</v>
      </c>
      <c r="AO195">
        <v>16</v>
      </c>
      <c r="AP195" t="s">
        <v>126</v>
      </c>
      <c r="AQ195">
        <v>6</v>
      </c>
      <c r="AR195" t="str">
        <f t="shared" ref="AR195:AR257" si="6">IF(AO195&gt;AQ195,AN195,IF(AQ195&gt;AO195,AP195,"Tie"))</f>
        <v>Buffalo</v>
      </c>
      <c r="AS195" t="s">
        <v>1393</v>
      </c>
      <c r="AT195" t="s">
        <v>106</v>
      </c>
      <c r="AU195" t="s">
        <v>126</v>
      </c>
      <c r="AV195">
        <v>24</v>
      </c>
      <c r="AW195">
        <v>35</v>
      </c>
      <c r="AX195" t="str">
        <f t="shared" ref="AX195:AX257" si="7">IF(AV195&gt;AW195,AT195,IF(AW195&gt;AV195,AU195,"Tie"))</f>
        <v>Philadelphia</v>
      </c>
    </row>
    <row r="196" spans="39:50" x14ac:dyDescent="0.2">
      <c r="AM196" t="s">
        <v>1394</v>
      </c>
      <c r="AN196" t="s">
        <v>130</v>
      </c>
      <c r="AO196">
        <v>20</v>
      </c>
      <c r="AP196" t="s">
        <v>110</v>
      </c>
      <c r="AQ196">
        <v>17</v>
      </c>
      <c r="AR196" t="str">
        <f t="shared" si="6"/>
        <v>San Francisco</v>
      </c>
      <c r="AS196" t="s">
        <v>1394</v>
      </c>
      <c r="AT196" t="s">
        <v>130</v>
      </c>
      <c r="AU196" t="s">
        <v>110</v>
      </c>
      <c r="AV196">
        <v>22</v>
      </c>
      <c r="AW196">
        <v>20</v>
      </c>
      <c r="AX196" t="str">
        <f t="shared" si="7"/>
        <v>San Francisco</v>
      </c>
    </row>
    <row r="197" spans="39:50" x14ac:dyDescent="0.2">
      <c r="AM197" t="s">
        <v>1395</v>
      </c>
      <c r="AN197" t="s">
        <v>138</v>
      </c>
      <c r="AO197">
        <v>10</v>
      </c>
      <c r="AP197" t="s">
        <v>148</v>
      </c>
      <c r="AQ197">
        <v>37</v>
      </c>
      <c r="AR197" t="str">
        <f t="shared" si="6"/>
        <v>St. Louis</v>
      </c>
      <c r="AS197" t="s">
        <v>1395</v>
      </c>
      <c r="AT197" t="s">
        <v>138</v>
      </c>
      <c r="AU197" t="s">
        <v>148</v>
      </c>
      <c r="AV197">
        <v>26</v>
      </c>
      <c r="AW197">
        <v>21</v>
      </c>
      <c r="AX197" t="str">
        <f t="shared" si="7"/>
        <v>Detroit</v>
      </c>
    </row>
    <row r="198" spans="39:50" x14ac:dyDescent="0.2">
      <c r="AM198" t="s">
        <v>1396</v>
      </c>
      <c r="AN198" t="s">
        <v>153</v>
      </c>
      <c r="AO198">
        <v>3</v>
      </c>
      <c r="AP198" t="s">
        <v>112</v>
      </c>
      <c r="AQ198">
        <v>31</v>
      </c>
      <c r="AR198" t="str">
        <f t="shared" si="6"/>
        <v>Tampa Bay</v>
      </c>
      <c r="AS198" t="s">
        <v>1396</v>
      </c>
      <c r="AT198" t="s">
        <v>153</v>
      </c>
      <c r="AU198" t="s">
        <v>112</v>
      </c>
      <c r="AV198">
        <v>33</v>
      </c>
      <c r="AW198">
        <v>29</v>
      </c>
      <c r="AX198" t="str">
        <f t="shared" si="7"/>
        <v>New Orleans</v>
      </c>
    </row>
    <row r="199" spans="39:50" x14ac:dyDescent="0.2">
      <c r="AM199" t="s">
        <v>1397</v>
      </c>
      <c r="AN199" t="s">
        <v>161</v>
      </c>
      <c r="AO199">
        <v>28</v>
      </c>
      <c r="AP199" t="s">
        <v>136</v>
      </c>
      <c r="AQ199">
        <v>14</v>
      </c>
      <c r="AR199" t="str">
        <f t="shared" si="6"/>
        <v>Tennessee</v>
      </c>
      <c r="AS199" t="s">
        <v>1397</v>
      </c>
      <c r="AT199" t="s">
        <v>161</v>
      </c>
      <c r="AU199" t="s">
        <v>136</v>
      </c>
      <c r="AV199">
        <v>17</v>
      </c>
      <c r="AW199">
        <v>17</v>
      </c>
      <c r="AX199" t="str">
        <f t="shared" si="7"/>
        <v>Tie</v>
      </c>
    </row>
    <row r="200" spans="39:50" x14ac:dyDescent="0.2">
      <c r="AM200" t="s">
        <v>1398</v>
      </c>
      <c r="AN200" t="s">
        <v>157</v>
      </c>
      <c r="AO200">
        <v>0</v>
      </c>
      <c r="AP200" t="s">
        <v>105</v>
      </c>
      <c r="AQ200">
        <v>3</v>
      </c>
      <c r="AR200" t="str">
        <f t="shared" si="6"/>
        <v>Cincinnati</v>
      </c>
      <c r="AS200" t="s">
        <v>1398</v>
      </c>
      <c r="AT200" t="s">
        <v>157</v>
      </c>
      <c r="AU200" t="s">
        <v>105</v>
      </c>
      <c r="AV200">
        <v>3</v>
      </c>
      <c r="AW200">
        <v>20</v>
      </c>
      <c r="AX200" t="str">
        <f t="shared" si="7"/>
        <v>Cincinnati</v>
      </c>
    </row>
    <row r="201" spans="39:50" x14ac:dyDescent="0.2">
      <c r="AM201" t="s">
        <v>1399</v>
      </c>
      <c r="AN201" t="s">
        <v>144</v>
      </c>
      <c r="AO201">
        <v>24</v>
      </c>
      <c r="AP201" t="s">
        <v>159</v>
      </c>
      <c r="AQ201">
        <v>9</v>
      </c>
      <c r="AR201" t="str">
        <f t="shared" si="6"/>
        <v>New England</v>
      </c>
      <c r="AS201" t="s">
        <v>1399</v>
      </c>
      <c r="AT201" t="s">
        <v>144</v>
      </c>
      <c r="AU201" t="s">
        <v>159</v>
      </c>
      <c r="AV201">
        <v>41</v>
      </c>
      <c r="AW201">
        <v>7</v>
      </c>
      <c r="AX201" t="str">
        <f t="shared" si="7"/>
        <v>New England</v>
      </c>
    </row>
    <row r="202" spans="39:50" x14ac:dyDescent="0.2">
      <c r="AM202" t="s">
        <v>1400</v>
      </c>
      <c r="AN202" t="s">
        <v>120</v>
      </c>
      <c r="AO202">
        <v>31</v>
      </c>
      <c r="AP202" t="s">
        <v>1457</v>
      </c>
      <c r="AQ202">
        <v>3</v>
      </c>
      <c r="AR202" t="str">
        <f t="shared" si="6"/>
        <v>Indianapolis</v>
      </c>
      <c r="AS202" t="s">
        <v>1400</v>
      </c>
      <c r="AT202" t="s">
        <v>120</v>
      </c>
      <c r="AU202" t="s">
        <v>1457</v>
      </c>
      <c r="AV202">
        <v>20</v>
      </c>
      <c r="AW202">
        <v>17</v>
      </c>
      <c r="AX202" t="str">
        <f t="shared" si="7"/>
        <v>Indianapolis</v>
      </c>
    </row>
    <row r="203" spans="39:50" x14ac:dyDescent="0.2">
      <c r="AM203" t="s">
        <v>1401</v>
      </c>
      <c r="AN203" t="s">
        <v>1458</v>
      </c>
      <c r="AO203">
        <v>26</v>
      </c>
      <c r="AP203" t="s">
        <v>118</v>
      </c>
      <c r="AQ203">
        <v>22</v>
      </c>
      <c r="AR203" t="str">
        <f t="shared" si="6"/>
        <v>San Diego</v>
      </c>
      <c r="AS203" t="s">
        <v>1401</v>
      </c>
      <c r="AT203" t="s">
        <v>1458</v>
      </c>
      <c r="AU203" t="s">
        <v>118</v>
      </c>
      <c r="AV203">
        <v>20</v>
      </c>
      <c r="AW203">
        <v>17</v>
      </c>
      <c r="AX203" t="str">
        <f t="shared" si="7"/>
        <v>San Diego</v>
      </c>
    </row>
    <row r="204" spans="39:50" x14ac:dyDescent="0.2">
      <c r="AM204" t="s">
        <v>1402</v>
      </c>
      <c r="AN204" t="s">
        <v>151</v>
      </c>
      <c r="AO204">
        <v>20</v>
      </c>
      <c r="AP204" t="s">
        <v>103</v>
      </c>
      <c r="AQ204">
        <v>23</v>
      </c>
      <c r="AR204" t="str">
        <f t="shared" si="6"/>
        <v>Chicago</v>
      </c>
      <c r="AS204" t="s">
        <v>1402</v>
      </c>
      <c r="AT204" t="s">
        <v>151</v>
      </c>
      <c r="AU204" t="s">
        <v>103</v>
      </c>
      <c r="AV204">
        <v>6</v>
      </c>
      <c r="AW204">
        <v>41</v>
      </c>
      <c r="AX204" t="str">
        <f t="shared" si="7"/>
        <v>Chicago</v>
      </c>
    </row>
    <row r="205" spans="39:50" x14ac:dyDescent="0.2">
      <c r="AM205" t="s">
        <v>1403</v>
      </c>
      <c r="AN205" t="s">
        <v>128</v>
      </c>
      <c r="AO205">
        <v>24</v>
      </c>
      <c r="AP205" t="s">
        <v>142</v>
      </c>
      <c r="AQ205">
        <v>13</v>
      </c>
      <c r="AR205" t="str">
        <f t="shared" si="6"/>
        <v>Atlanta</v>
      </c>
      <c r="AS205" t="s">
        <v>1403</v>
      </c>
      <c r="AT205" t="s">
        <v>128</v>
      </c>
      <c r="AU205" t="s">
        <v>142</v>
      </c>
      <c r="AV205">
        <v>14</v>
      </c>
      <c r="AW205">
        <v>17</v>
      </c>
      <c r="AX205" t="str">
        <f t="shared" si="7"/>
        <v>Carolina</v>
      </c>
    </row>
    <row r="206" spans="39:50" x14ac:dyDescent="0.2">
      <c r="AM206" t="s">
        <v>1404</v>
      </c>
      <c r="AN206" t="s">
        <v>1459</v>
      </c>
      <c r="AO206">
        <v>24</v>
      </c>
      <c r="AP206" t="s">
        <v>108</v>
      </c>
      <c r="AQ206">
        <v>21</v>
      </c>
      <c r="AR206" t="str">
        <f t="shared" si="6"/>
        <v>Oakland</v>
      </c>
      <c r="AS206" t="s">
        <v>1404</v>
      </c>
      <c r="AT206" t="s">
        <v>1459</v>
      </c>
      <c r="AU206" t="s">
        <v>108</v>
      </c>
      <c r="AV206">
        <v>20</v>
      </c>
      <c r="AW206">
        <v>27</v>
      </c>
      <c r="AX206" t="str">
        <f t="shared" si="7"/>
        <v>Denver</v>
      </c>
    </row>
    <row r="207" spans="39:50" x14ac:dyDescent="0.2">
      <c r="AM207" t="s">
        <v>1405</v>
      </c>
      <c r="AN207" t="s">
        <v>122</v>
      </c>
      <c r="AO207">
        <v>23</v>
      </c>
      <c r="AP207" t="s">
        <v>140</v>
      </c>
      <c r="AQ207">
        <v>16</v>
      </c>
      <c r="AR207" t="str">
        <f t="shared" si="6"/>
        <v>Dallas</v>
      </c>
      <c r="AS207" t="s">
        <v>1405</v>
      </c>
      <c r="AT207" t="s">
        <v>122</v>
      </c>
      <c r="AU207" t="s">
        <v>140</v>
      </c>
      <c r="AV207">
        <v>14</v>
      </c>
      <c r="AW207">
        <v>12</v>
      </c>
      <c r="AX207" t="str">
        <f t="shared" si="7"/>
        <v>Dallas</v>
      </c>
    </row>
    <row r="208" spans="39:50" x14ac:dyDescent="0.2">
      <c r="AM208" t="s">
        <v>1406</v>
      </c>
      <c r="AN208" t="s">
        <v>155</v>
      </c>
      <c r="AO208">
        <v>11</v>
      </c>
      <c r="AP208" t="s">
        <v>150</v>
      </c>
      <c r="AQ208">
        <v>21</v>
      </c>
      <c r="AR208" t="str">
        <f t="shared" si="6"/>
        <v>Baltimore</v>
      </c>
      <c r="AS208" t="s">
        <v>1406</v>
      </c>
      <c r="AT208" t="s">
        <v>155</v>
      </c>
      <c r="AU208" t="s">
        <v>150</v>
      </c>
      <c r="AV208">
        <v>10</v>
      </c>
      <c r="AW208">
        <v>13</v>
      </c>
      <c r="AX208" t="str">
        <f t="shared" si="7"/>
        <v>Baltimore</v>
      </c>
    </row>
    <row r="209" spans="39:50" x14ac:dyDescent="0.2">
      <c r="AM209" t="s">
        <v>1407</v>
      </c>
      <c r="AN209" t="s">
        <v>132</v>
      </c>
      <c r="AO209">
        <v>22</v>
      </c>
      <c r="AP209" t="s">
        <v>124</v>
      </c>
      <c r="AQ209">
        <v>10</v>
      </c>
      <c r="AR209" t="str">
        <f t="shared" si="6"/>
        <v>New York Giants</v>
      </c>
      <c r="AS209" t="s">
        <v>1407</v>
      </c>
      <c r="AT209" t="s">
        <v>132</v>
      </c>
      <c r="AU209" t="s">
        <v>124</v>
      </c>
      <c r="AV209">
        <v>14</v>
      </c>
      <c r="AW209">
        <v>17</v>
      </c>
      <c r="AX209" t="str">
        <f t="shared" si="7"/>
        <v>Miami</v>
      </c>
    </row>
    <row r="210" spans="39:50" x14ac:dyDescent="0.2">
      <c r="AM210" t="s">
        <v>1408</v>
      </c>
      <c r="AN210" t="s">
        <v>112</v>
      </c>
      <c r="AO210">
        <v>17</v>
      </c>
      <c r="AP210" t="s">
        <v>148</v>
      </c>
      <c r="AQ210">
        <v>23</v>
      </c>
      <c r="AR210" t="str">
        <f t="shared" si="6"/>
        <v>St. Louis</v>
      </c>
      <c r="AS210" t="s">
        <v>1408</v>
      </c>
      <c r="AT210" t="s">
        <v>112</v>
      </c>
      <c r="AU210" t="s">
        <v>148</v>
      </c>
      <c r="AV210">
        <v>3</v>
      </c>
      <c r="AW210">
        <v>31</v>
      </c>
      <c r="AX210" t="str">
        <f t="shared" si="7"/>
        <v>St. Louis</v>
      </c>
    </row>
    <row r="211" spans="39:50" x14ac:dyDescent="0.2">
      <c r="AM211" t="s">
        <v>1409</v>
      </c>
      <c r="AN211" t="s">
        <v>136</v>
      </c>
      <c r="AO211">
        <v>29</v>
      </c>
      <c r="AP211" t="s">
        <v>122</v>
      </c>
      <c r="AQ211">
        <v>10</v>
      </c>
      <c r="AR211" t="str">
        <f t="shared" si="6"/>
        <v>New York Jets</v>
      </c>
      <c r="AS211" t="s">
        <v>1409</v>
      </c>
      <c r="AT211" t="s">
        <v>136</v>
      </c>
      <c r="AU211" t="s">
        <v>122</v>
      </c>
      <c r="AV211">
        <v>14</v>
      </c>
      <c r="AW211">
        <v>35</v>
      </c>
      <c r="AX211" t="str">
        <f t="shared" si="7"/>
        <v>Dallas</v>
      </c>
    </row>
    <row r="212" spans="39:50" x14ac:dyDescent="0.2">
      <c r="AM212" t="s">
        <v>1410</v>
      </c>
      <c r="AN212" t="s">
        <v>103</v>
      </c>
      <c r="AO212">
        <v>10</v>
      </c>
      <c r="AP212" t="s">
        <v>163</v>
      </c>
      <c r="AQ212">
        <v>24</v>
      </c>
      <c r="AR212" t="str">
        <f t="shared" si="6"/>
        <v>Minnesota</v>
      </c>
      <c r="AS212" t="s">
        <v>1410</v>
      </c>
      <c r="AT212" t="s">
        <v>103</v>
      </c>
      <c r="AU212" t="s">
        <v>163</v>
      </c>
      <c r="AV212">
        <v>7</v>
      </c>
      <c r="AW212">
        <v>27</v>
      </c>
      <c r="AX212" t="str">
        <f t="shared" si="7"/>
        <v>Minnesota</v>
      </c>
    </row>
    <row r="213" spans="39:50" x14ac:dyDescent="0.2">
      <c r="AM213" t="s">
        <v>1411</v>
      </c>
      <c r="AN213" t="s">
        <v>128</v>
      </c>
      <c r="AO213">
        <v>3</v>
      </c>
      <c r="AP213" t="s">
        <v>1457</v>
      </c>
      <c r="AQ213">
        <v>24</v>
      </c>
      <c r="AR213" t="str">
        <f t="shared" si="6"/>
        <v>Jacksonville</v>
      </c>
      <c r="AS213" t="s">
        <v>1411</v>
      </c>
      <c r="AT213" t="s">
        <v>128</v>
      </c>
      <c r="AU213" t="s">
        <v>1457</v>
      </c>
      <c r="AV213">
        <v>14</v>
      </c>
      <c r="AW213">
        <v>55</v>
      </c>
      <c r="AX213" t="str">
        <f t="shared" si="7"/>
        <v>Jacksonville</v>
      </c>
    </row>
    <row r="214" spans="39:50" x14ac:dyDescent="0.2">
      <c r="AM214" t="s">
        <v>1412</v>
      </c>
      <c r="AN214" t="s">
        <v>159</v>
      </c>
      <c r="AO214">
        <v>17</v>
      </c>
      <c r="AP214" t="s">
        <v>120</v>
      </c>
      <c r="AQ214">
        <v>27</v>
      </c>
      <c r="AR214" t="str">
        <f t="shared" si="6"/>
        <v>Indianapolis</v>
      </c>
      <c r="AS214" t="s">
        <v>1412</v>
      </c>
      <c r="AT214" t="s">
        <v>159</v>
      </c>
      <c r="AU214" t="s">
        <v>120</v>
      </c>
      <c r="AV214">
        <v>7</v>
      </c>
      <c r="AW214">
        <v>37</v>
      </c>
      <c r="AX214" t="str">
        <f t="shared" si="7"/>
        <v>Indianapolis</v>
      </c>
    </row>
    <row r="215" spans="39:50" x14ac:dyDescent="0.2">
      <c r="AM215" t="s">
        <v>1413</v>
      </c>
      <c r="AN215" t="s">
        <v>114</v>
      </c>
      <c r="AO215">
        <v>7</v>
      </c>
      <c r="AP215" t="s">
        <v>126</v>
      </c>
      <c r="AQ215">
        <v>6</v>
      </c>
      <c r="AR215" t="str">
        <f t="shared" si="6"/>
        <v>Arizona</v>
      </c>
      <c r="AS215" t="s">
        <v>1413</v>
      </c>
      <c r="AT215" t="s">
        <v>114</v>
      </c>
      <c r="AU215" t="s">
        <v>126</v>
      </c>
      <c r="AV215">
        <v>21</v>
      </c>
      <c r="AW215">
        <v>27</v>
      </c>
      <c r="AX215" t="str">
        <f t="shared" si="7"/>
        <v>Philadelphia</v>
      </c>
    </row>
    <row r="216" spans="39:50" x14ac:dyDescent="0.2">
      <c r="AM216" t="s">
        <v>1414</v>
      </c>
      <c r="AN216" t="s">
        <v>142</v>
      </c>
      <c r="AO216">
        <v>6</v>
      </c>
      <c r="AP216" t="s">
        <v>132</v>
      </c>
      <c r="AQ216">
        <v>38</v>
      </c>
      <c r="AR216" t="str">
        <f t="shared" si="6"/>
        <v>New York Giants</v>
      </c>
      <c r="AS216" t="s">
        <v>1414</v>
      </c>
      <c r="AT216" t="s">
        <v>142</v>
      </c>
      <c r="AU216" t="s">
        <v>132</v>
      </c>
      <c r="AV216">
        <v>0</v>
      </c>
      <c r="AW216">
        <v>26</v>
      </c>
      <c r="AX216" t="str">
        <f t="shared" si="7"/>
        <v>New York Giants</v>
      </c>
    </row>
    <row r="217" spans="39:50" x14ac:dyDescent="0.2">
      <c r="AM217" t="s">
        <v>1415</v>
      </c>
      <c r="AN217" t="s">
        <v>161</v>
      </c>
      <c r="AO217">
        <v>17</v>
      </c>
      <c r="AP217" t="s">
        <v>144</v>
      </c>
      <c r="AQ217">
        <v>20</v>
      </c>
      <c r="AR217" t="str">
        <f t="shared" si="6"/>
        <v>New England</v>
      </c>
      <c r="AS217" t="s">
        <v>1415</v>
      </c>
      <c r="AT217" t="s">
        <v>161</v>
      </c>
      <c r="AU217" t="s">
        <v>144</v>
      </c>
      <c r="AV217">
        <v>24</v>
      </c>
      <c r="AW217">
        <v>45</v>
      </c>
      <c r="AX217" t="str">
        <f t="shared" si="7"/>
        <v>New England</v>
      </c>
    </row>
    <row r="218" spans="39:50" x14ac:dyDescent="0.2">
      <c r="AM218" t="s">
        <v>1416</v>
      </c>
      <c r="AN218" t="s">
        <v>106</v>
      </c>
      <c r="AO218">
        <v>24</v>
      </c>
      <c r="AP218" t="s">
        <v>151</v>
      </c>
      <c r="AQ218">
        <v>7</v>
      </c>
      <c r="AR218" t="str">
        <f t="shared" si="6"/>
        <v>Buffalo</v>
      </c>
      <c r="AS218" t="s">
        <v>1416</v>
      </c>
      <c r="AT218" t="s">
        <v>106</v>
      </c>
      <c r="AU218" t="s">
        <v>151</v>
      </c>
      <c r="AV218">
        <v>20</v>
      </c>
      <c r="AW218">
        <v>6</v>
      </c>
      <c r="AX218" t="str">
        <f t="shared" si="7"/>
        <v>Buffalo</v>
      </c>
    </row>
    <row r="219" spans="39:50" x14ac:dyDescent="0.2">
      <c r="AM219" t="s">
        <v>1417</v>
      </c>
      <c r="AN219" t="s">
        <v>118</v>
      </c>
      <c r="AO219">
        <v>16</v>
      </c>
      <c r="AP219" t="s">
        <v>122</v>
      </c>
      <c r="AQ219">
        <v>14</v>
      </c>
      <c r="AR219" t="str">
        <f t="shared" si="6"/>
        <v>Kansas City</v>
      </c>
      <c r="AS219" t="s">
        <v>1417</v>
      </c>
      <c r="AT219" t="s">
        <v>118</v>
      </c>
      <c r="AU219" t="s">
        <v>122</v>
      </c>
      <c r="AV219">
        <v>21</v>
      </c>
      <c r="AW219">
        <v>24</v>
      </c>
      <c r="AX219" t="str">
        <f t="shared" si="7"/>
        <v>Dallas</v>
      </c>
    </row>
    <row r="220" spans="39:50" x14ac:dyDescent="0.2">
      <c r="AM220" t="s">
        <v>1418</v>
      </c>
      <c r="AN220" t="s">
        <v>1456</v>
      </c>
      <c r="AO220">
        <v>22</v>
      </c>
      <c r="AP220" t="s">
        <v>155</v>
      </c>
      <c r="AQ220">
        <v>17</v>
      </c>
      <c r="AR220" t="str">
        <f t="shared" si="6"/>
        <v xml:space="preserve">Cleveland </v>
      </c>
      <c r="AS220" t="s">
        <v>1418</v>
      </c>
      <c r="AT220" t="s">
        <v>1456</v>
      </c>
      <c r="AU220" t="s">
        <v>155</v>
      </c>
      <c r="AV220">
        <v>24</v>
      </c>
      <c r="AW220">
        <v>17</v>
      </c>
      <c r="AX220" t="str">
        <f t="shared" si="7"/>
        <v xml:space="preserve">Cleveland </v>
      </c>
    </row>
    <row r="221" spans="39:50" x14ac:dyDescent="0.2">
      <c r="AM221" t="s">
        <v>1419</v>
      </c>
      <c r="AN221" t="s">
        <v>140</v>
      </c>
      <c r="AO221">
        <v>28</v>
      </c>
      <c r="AP221" t="s">
        <v>1459</v>
      </c>
      <c r="AQ221">
        <v>25</v>
      </c>
      <c r="AR221" t="str">
        <f t="shared" si="6"/>
        <v>Green Bay</v>
      </c>
      <c r="AS221" t="s">
        <v>1419</v>
      </c>
      <c r="AT221" t="s">
        <v>140</v>
      </c>
      <c r="AU221" t="s">
        <v>1459</v>
      </c>
      <c r="AV221">
        <v>24</v>
      </c>
      <c r="AW221">
        <v>13</v>
      </c>
      <c r="AX221" t="str">
        <f t="shared" si="7"/>
        <v>Green Bay</v>
      </c>
    </row>
    <row r="222" spans="39:50" x14ac:dyDescent="0.2">
      <c r="AM222" t="s">
        <v>1420</v>
      </c>
      <c r="AN222" t="s">
        <v>108</v>
      </c>
      <c r="AO222">
        <v>24</v>
      </c>
      <c r="AP222" t="s">
        <v>157</v>
      </c>
      <c r="AQ222">
        <v>14</v>
      </c>
      <c r="AR222" t="str">
        <f t="shared" si="6"/>
        <v>Denver</v>
      </c>
      <c r="AS222" t="s">
        <v>1420</v>
      </c>
      <c r="AT222" t="s">
        <v>108</v>
      </c>
      <c r="AU222" t="s">
        <v>157</v>
      </c>
      <c r="AV222">
        <v>24</v>
      </c>
      <c r="AW222">
        <v>22</v>
      </c>
      <c r="AX222" t="str">
        <f t="shared" si="7"/>
        <v>Denver</v>
      </c>
    </row>
    <row r="223" spans="39:50" x14ac:dyDescent="0.2">
      <c r="AM223" t="s">
        <v>1421</v>
      </c>
      <c r="AN223" t="s">
        <v>124</v>
      </c>
      <c r="AO223">
        <v>7</v>
      </c>
      <c r="AP223" t="s">
        <v>1458</v>
      </c>
      <c r="AQ223">
        <v>22</v>
      </c>
      <c r="AR223" t="str">
        <f t="shared" si="6"/>
        <v>San Diego</v>
      </c>
      <c r="AS223" t="s">
        <v>1421</v>
      </c>
      <c r="AT223" t="s">
        <v>124</v>
      </c>
      <c r="AU223" t="s">
        <v>1458</v>
      </c>
      <c r="AV223">
        <v>20</v>
      </c>
      <c r="AW223">
        <v>14</v>
      </c>
      <c r="AX223" t="str">
        <f t="shared" si="7"/>
        <v>Miami</v>
      </c>
    </row>
    <row r="224" spans="39:50" x14ac:dyDescent="0.2">
      <c r="AM224" t="s">
        <v>1422</v>
      </c>
      <c r="AN224" t="s">
        <v>105</v>
      </c>
      <c r="AO224">
        <v>0</v>
      </c>
      <c r="AP224" t="s">
        <v>130</v>
      </c>
      <c r="AQ224">
        <v>21</v>
      </c>
      <c r="AR224" t="str">
        <f t="shared" si="6"/>
        <v>San Francisco</v>
      </c>
      <c r="AS224" t="s">
        <v>1422</v>
      </c>
      <c r="AT224" t="s">
        <v>105</v>
      </c>
      <c r="AU224" t="s">
        <v>130</v>
      </c>
      <c r="AV224">
        <v>14</v>
      </c>
      <c r="AW224">
        <v>26</v>
      </c>
      <c r="AX224" t="str">
        <f t="shared" si="7"/>
        <v>San Francisco</v>
      </c>
    </row>
    <row r="225" spans="39:50" x14ac:dyDescent="0.2">
      <c r="AM225" t="s">
        <v>1423</v>
      </c>
      <c r="AN225" t="s">
        <v>138</v>
      </c>
      <c r="AO225">
        <v>7</v>
      </c>
      <c r="AP225" t="s">
        <v>153</v>
      </c>
      <c r="AQ225">
        <v>28</v>
      </c>
      <c r="AR225" t="str">
        <f t="shared" si="6"/>
        <v>New Orleans</v>
      </c>
      <c r="AS225" t="s">
        <v>1423</v>
      </c>
      <c r="AT225" t="s">
        <v>138</v>
      </c>
      <c r="AU225" t="s">
        <v>153</v>
      </c>
      <c r="AV225">
        <v>27</v>
      </c>
      <c r="AW225">
        <v>31</v>
      </c>
      <c r="AX225" t="str">
        <f t="shared" si="7"/>
        <v>New Orleans</v>
      </c>
    </row>
    <row r="226" spans="39:50" x14ac:dyDescent="0.2">
      <c r="AM226" t="s">
        <v>1424</v>
      </c>
      <c r="AN226" t="s">
        <v>1458</v>
      </c>
      <c r="AO226">
        <v>17</v>
      </c>
      <c r="AP226" t="s">
        <v>1459</v>
      </c>
      <c r="AQ226">
        <v>24</v>
      </c>
      <c r="AR226" t="str">
        <f t="shared" si="6"/>
        <v>Oakland</v>
      </c>
      <c r="AS226" t="s">
        <v>1424</v>
      </c>
      <c r="AT226" t="s">
        <v>1458</v>
      </c>
      <c r="AU226" t="s">
        <v>1459</v>
      </c>
      <c r="AV226">
        <v>22</v>
      </c>
      <c r="AW226">
        <v>34</v>
      </c>
      <c r="AX226" t="str">
        <f t="shared" si="7"/>
        <v>Oakland</v>
      </c>
    </row>
    <row r="227" spans="39:50" x14ac:dyDescent="0.2">
      <c r="AM227" t="s">
        <v>1425</v>
      </c>
      <c r="AN227" t="s">
        <v>151</v>
      </c>
      <c r="AO227">
        <v>3</v>
      </c>
      <c r="AP227" t="s">
        <v>126</v>
      </c>
      <c r="AQ227">
        <v>34</v>
      </c>
      <c r="AR227" t="str">
        <f t="shared" si="6"/>
        <v>Philadelphia</v>
      </c>
      <c r="AS227" t="s">
        <v>1425</v>
      </c>
      <c r="AT227" t="s">
        <v>151</v>
      </c>
      <c r="AU227" t="s">
        <v>126</v>
      </c>
      <c r="AV227">
        <v>16</v>
      </c>
      <c r="AW227">
        <v>10</v>
      </c>
      <c r="AX227" t="str">
        <f t="shared" si="7"/>
        <v>Washington</v>
      </c>
    </row>
    <row r="228" spans="39:50" x14ac:dyDescent="0.2">
      <c r="AM228" t="s">
        <v>1426</v>
      </c>
      <c r="AN228" t="s">
        <v>144</v>
      </c>
      <c r="AO228">
        <v>10</v>
      </c>
      <c r="AP228" t="s">
        <v>136</v>
      </c>
      <c r="AQ228">
        <v>8</v>
      </c>
      <c r="AR228" t="str">
        <f t="shared" si="6"/>
        <v>New England</v>
      </c>
      <c r="AS228" t="s">
        <v>1426</v>
      </c>
      <c r="AT228" t="s">
        <v>144</v>
      </c>
      <c r="AU228" t="s">
        <v>136</v>
      </c>
      <c r="AV228">
        <v>24</v>
      </c>
      <c r="AW228">
        <v>31</v>
      </c>
      <c r="AX228" t="str">
        <f t="shared" si="7"/>
        <v>New York Jets</v>
      </c>
    </row>
    <row r="229" spans="39:50" x14ac:dyDescent="0.2">
      <c r="AM229" t="s">
        <v>1427</v>
      </c>
      <c r="AN229" t="s">
        <v>159</v>
      </c>
      <c r="AO229">
        <v>21</v>
      </c>
      <c r="AP229" t="s">
        <v>161</v>
      </c>
      <c r="AQ229">
        <v>27</v>
      </c>
      <c r="AR229" t="str">
        <f t="shared" si="6"/>
        <v>Tennessee</v>
      </c>
      <c r="AS229" t="s">
        <v>1427</v>
      </c>
      <c r="AT229" t="s">
        <v>159</v>
      </c>
      <c r="AU229" t="s">
        <v>161</v>
      </c>
      <c r="AV229">
        <v>16</v>
      </c>
      <c r="AW229">
        <v>24</v>
      </c>
      <c r="AX229" t="str">
        <f t="shared" si="7"/>
        <v>Tennessee</v>
      </c>
    </row>
    <row r="230" spans="39:50" x14ac:dyDescent="0.2">
      <c r="AM230" t="s">
        <v>1428</v>
      </c>
      <c r="AN230" t="s">
        <v>1456</v>
      </c>
      <c r="AO230">
        <v>14</v>
      </c>
      <c r="AP230" t="s">
        <v>118</v>
      </c>
      <c r="AQ230">
        <v>17</v>
      </c>
      <c r="AR230" t="str">
        <f t="shared" si="6"/>
        <v>Kansas City</v>
      </c>
      <c r="AS230" t="s">
        <v>1428</v>
      </c>
      <c r="AT230" t="s">
        <v>1456</v>
      </c>
      <c r="AU230" t="s">
        <v>118</v>
      </c>
      <c r="AV230">
        <v>7</v>
      </c>
      <c r="AW230">
        <v>28</v>
      </c>
      <c r="AX230" t="str">
        <f t="shared" si="7"/>
        <v>Kansas City</v>
      </c>
    </row>
    <row r="231" spans="39:50" x14ac:dyDescent="0.2">
      <c r="AM231" t="s">
        <v>1429</v>
      </c>
      <c r="AN231" t="s">
        <v>120</v>
      </c>
      <c r="AO231">
        <v>27</v>
      </c>
      <c r="AP231" t="s">
        <v>124</v>
      </c>
      <c r="AQ231">
        <v>34</v>
      </c>
      <c r="AR231" t="str">
        <f t="shared" si="6"/>
        <v>Miami</v>
      </c>
      <c r="AS231" t="s">
        <v>1429</v>
      </c>
      <c r="AT231" t="s">
        <v>120</v>
      </c>
      <c r="AU231" t="s">
        <v>124</v>
      </c>
      <c r="AV231">
        <v>23</v>
      </c>
      <c r="AW231">
        <v>6</v>
      </c>
      <c r="AX231" t="str">
        <f t="shared" si="7"/>
        <v>Indianapolis</v>
      </c>
    </row>
    <row r="232" spans="39:50" x14ac:dyDescent="0.2">
      <c r="AM232" t="s">
        <v>1430</v>
      </c>
      <c r="AN232" t="s">
        <v>1457</v>
      </c>
      <c r="AO232">
        <v>36</v>
      </c>
      <c r="AP232" t="s">
        <v>153</v>
      </c>
      <c r="AQ232">
        <v>10</v>
      </c>
      <c r="AR232" t="str">
        <f t="shared" si="6"/>
        <v>Jacksonville</v>
      </c>
      <c r="AS232" t="s">
        <v>1430</v>
      </c>
      <c r="AT232" t="s">
        <v>1457</v>
      </c>
      <c r="AU232" t="s">
        <v>153</v>
      </c>
      <c r="AV232">
        <v>24</v>
      </c>
      <c r="AW232">
        <v>17</v>
      </c>
      <c r="AX232" t="str">
        <f t="shared" si="7"/>
        <v>Jacksonville</v>
      </c>
    </row>
    <row r="233" spans="39:50" x14ac:dyDescent="0.2">
      <c r="AM233" t="s">
        <v>1431</v>
      </c>
      <c r="AN233" t="s">
        <v>130</v>
      </c>
      <c r="AO233">
        <v>20</v>
      </c>
      <c r="AP233" t="s">
        <v>138</v>
      </c>
      <c r="AQ233">
        <v>7</v>
      </c>
      <c r="AR233" t="str">
        <f t="shared" si="6"/>
        <v>San Francisco</v>
      </c>
      <c r="AS233" t="s">
        <v>1431</v>
      </c>
      <c r="AT233" t="s">
        <v>130</v>
      </c>
      <c r="AU233" t="s">
        <v>138</v>
      </c>
      <c r="AV233">
        <v>25</v>
      </c>
      <c r="AW233">
        <v>21</v>
      </c>
      <c r="AX233" t="str">
        <f t="shared" si="7"/>
        <v>San Francisco</v>
      </c>
    </row>
    <row r="234" spans="39:50" x14ac:dyDescent="0.2">
      <c r="AM234" t="s">
        <v>1432</v>
      </c>
      <c r="AN234" t="s">
        <v>122</v>
      </c>
      <c r="AO234">
        <v>14</v>
      </c>
      <c r="AP234" t="s">
        <v>106</v>
      </c>
      <c r="AQ234">
        <v>16</v>
      </c>
      <c r="AR234" t="str">
        <f t="shared" si="6"/>
        <v>Buffalo</v>
      </c>
      <c r="AS234" t="s">
        <v>1432</v>
      </c>
      <c r="AT234" t="s">
        <v>122</v>
      </c>
      <c r="AU234" t="s">
        <v>106</v>
      </c>
      <c r="AV234">
        <v>21</v>
      </c>
      <c r="AW234">
        <v>19</v>
      </c>
      <c r="AX234" t="str">
        <f t="shared" si="7"/>
        <v>Dallas</v>
      </c>
    </row>
    <row r="235" spans="39:50" x14ac:dyDescent="0.2">
      <c r="AM235" t="s">
        <v>1433</v>
      </c>
      <c r="AN235" t="s">
        <v>103</v>
      </c>
      <c r="AO235">
        <v>22</v>
      </c>
      <c r="AP235" t="s">
        <v>112</v>
      </c>
      <c r="AQ235">
        <v>7</v>
      </c>
      <c r="AR235" t="str">
        <f t="shared" si="6"/>
        <v>Chicago</v>
      </c>
      <c r="AS235" t="s">
        <v>1433</v>
      </c>
      <c r="AT235" t="s">
        <v>103</v>
      </c>
      <c r="AU235" t="s">
        <v>112</v>
      </c>
      <c r="AV235">
        <v>13</v>
      </c>
      <c r="AW235">
        <v>0</v>
      </c>
      <c r="AX235" t="str">
        <f t="shared" si="7"/>
        <v>Chicago</v>
      </c>
    </row>
    <row r="236" spans="39:50" x14ac:dyDescent="0.2">
      <c r="AM236" t="s">
        <v>1434</v>
      </c>
      <c r="AN236" t="s">
        <v>142</v>
      </c>
      <c r="AO236">
        <v>20</v>
      </c>
      <c r="AP236" t="s">
        <v>128</v>
      </c>
      <c r="AQ236">
        <v>3</v>
      </c>
      <c r="AR236" t="str">
        <f t="shared" si="6"/>
        <v>Carolina</v>
      </c>
      <c r="AS236" t="s">
        <v>1434</v>
      </c>
      <c r="AT236" t="s">
        <v>142</v>
      </c>
      <c r="AU236" t="s">
        <v>128</v>
      </c>
      <c r="AV236">
        <v>26</v>
      </c>
      <c r="AW236">
        <v>23</v>
      </c>
      <c r="AX236" t="str">
        <f t="shared" si="7"/>
        <v>Carolina</v>
      </c>
    </row>
    <row r="237" spans="39:50" x14ac:dyDescent="0.2">
      <c r="AM237" t="s">
        <v>1435</v>
      </c>
      <c r="AN237" t="s">
        <v>132</v>
      </c>
      <c r="AO237">
        <v>26</v>
      </c>
      <c r="AP237" t="s">
        <v>163</v>
      </c>
      <c r="AQ237">
        <v>19</v>
      </c>
      <c r="AR237" t="str">
        <f t="shared" si="6"/>
        <v>New York Giants</v>
      </c>
      <c r="AS237" t="s">
        <v>1435</v>
      </c>
      <c r="AT237" t="s">
        <v>132</v>
      </c>
      <c r="AU237" t="s">
        <v>163</v>
      </c>
      <c r="AV237">
        <v>27</v>
      </c>
      <c r="AW237">
        <v>22</v>
      </c>
      <c r="AX237" t="str">
        <f t="shared" si="7"/>
        <v>New York Giants</v>
      </c>
    </row>
    <row r="238" spans="39:50" x14ac:dyDescent="0.2">
      <c r="AM238" t="s">
        <v>1436</v>
      </c>
      <c r="AN238" t="s">
        <v>148</v>
      </c>
      <c r="AO238">
        <v>31</v>
      </c>
      <c r="AP238" t="s">
        <v>155</v>
      </c>
      <c r="AQ238">
        <v>13</v>
      </c>
      <c r="AR238" t="str">
        <f t="shared" si="6"/>
        <v>St. Louis</v>
      </c>
      <c r="AS238" t="s">
        <v>1436</v>
      </c>
      <c r="AT238" t="s">
        <v>148</v>
      </c>
      <c r="AU238" t="s">
        <v>155</v>
      </c>
      <c r="AV238">
        <v>20</v>
      </c>
      <c r="AW238">
        <v>13</v>
      </c>
      <c r="AX238" t="str">
        <f t="shared" si="7"/>
        <v>St. Louis</v>
      </c>
    </row>
    <row r="239" spans="39:50" x14ac:dyDescent="0.2">
      <c r="AM239" t="s">
        <v>1437</v>
      </c>
      <c r="AN239" t="s">
        <v>140</v>
      </c>
      <c r="AO239">
        <v>31</v>
      </c>
      <c r="AP239" t="s">
        <v>114</v>
      </c>
      <c r="AQ239">
        <v>31</v>
      </c>
      <c r="AR239" t="str">
        <f t="shared" si="6"/>
        <v>Tie</v>
      </c>
      <c r="AS239" t="s">
        <v>1437</v>
      </c>
      <c r="AT239" t="s">
        <v>140</v>
      </c>
      <c r="AU239" t="s">
        <v>114</v>
      </c>
      <c r="AV239">
        <v>13</v>
      </c>
      <c r="AW239">
        <v>7</v>
      </c>
      <c r="AX239" t="str">
        <f t="shared" si="7"/>
        <v>Green Bay</v>
      </c>
    </row>
    <row r="240" spans="39:50" x14ac:dyDescent="0.2">
      <c r="AM240" t="s">
        <v>1438</v>
      </c>
      <c r="AN240" t="s">
        <v>157</v>
      </c>
      <c r="AO240">
        <v>10</v>
      </c>
      <c r="AP240" t="s">
        <v>150</v>
      </c>
      <c r="AQ240">
        <v>16</v>
      </c>
      <c r="AR240" t="str">
        <f t="shared" si="6"/>
        <v>Baltimore</v>
      </c>
      <c r="AS240" t="s">
        <v>1438</v>
      </c>
      <c r="AT240" t="s">
        <v>157</v>
      </c>
      <c r="AU240" t="s">
        <v>150</v>
      </c>
      <c r="AV240">
        <v>20</v>
      </c>
      <c r="AW240">
        <v>6</v>
      </c>
      <c r="AX240" t="str">
        <f t="shared" si="7"/>
        <v>Pittsburgh</v>
      </c>
    </row>
    <row r="241" spans="39:50" x14ac:dyDescent="0.2">
      <c r="AM241" t="s">
        <v>1439</v>
      </c>
      <c r="AN241" t="s">
        <v>105</v>
      </c>
      <c r="AO241">
        <v>3</v>
      </c>
      <c r="AP241" t="s">
        <v>108</v>
      </c>
      <c r="AQ241">
        <v>24</v>
      </c>
      <c r="AR241" t="str">
        <f t="shared" si="6"/>
        <v>Denver</v>
      </c>
      <c r="AS241" t="s">
        <v>1439</v>
      </c>
      <c r="AT241" t="s">
        <v>105</v>
      </c>
      <c r="AU241" t="s">
        <v>108</v>
      </c>
      <c r="AV241">
        <v>14</v>
      </c>
      <c r="AW241">
        <v>24</v>
      </c>
      <c r="AX241" t="str">
        <f t="shared" si="7"/>
        <v>Denver</v>
      </c>
    </row>
    <row r="242" spans="39:50" x14ac:dyDescent="0.2">
      <c r="AM242" t="s">
        <v>1440</v>
      </c>
      <c r="AN242" t="s">
        <v>136</v>
      </c>
      <c r="AO242">
        <v>28</v>
      </c>
      <c r="AP242" t="s">
        <v>106</v>
      </c>
      <c r="AQ242">
        <v>45</v>
      </c>
      <c r="AR242" t="str">
        <f t="shared" si="6"/>
        <v>Buffalo</v>
      </c>
      <c r="AS242" t="s">
        <v>1440</v>
      </c>
      <c r="AT242" t="s">
        <v>136</v>
      </c>
      <c r="AU242" t="s">
        <v>106</v>
      </c>
      <c r="AV242">
        <v>31</v>
      </c>
      <c r="AW242">
        <v>35</v>
      </c>
      <c r="AX242" t="str">
        <f t="shared" si="7"/>
        <v>Buffalo</v>
      </c>
    </row>
    <row r="243" spans="39:50" x14ac:dyDescent="0.2">
      <c r="AM243" t="s">
        <v>1441</v>
      </c>
      <c r="AN243" t="s">
        <v>144</v>
      </c>
      <c r="AO243">
        <v>24</v>
      </c>
      <c r="AP243" t="s">
        <v>124</v>
      </c>
      <c r="AQ243">
        <v>26</v>
      </c>
      <c r="AR243" t="str">
        <f t="shared" si="6"/>
        <v>Miami</v>
      </c>
      <c r="AS243" t="s">
        <v>1441</v>
      </c>
      <c r="AT243" t="s">
        <v>144</v>
      </c>
      <c r="AU243" t="s">
        <v>124</v>
      </c>
      <c r="AV243">
        <v>23</v>
      </c>
      <c r="AW243">
        <v>17</v>
      </c>
      <c r="AX243" t="str">
        <f t="shared" si="7"/>
        <v>New England</v>
      </c>
    </row>
    <row r="244" spans="39:50" x14ac:dyDescent="0.2">
      <c r="AM244" t="s">
        <v>1442</v>
      </c>
      <c r="AN244" t="s">
        <v>112</v>
      </c>
      <c r="AO244">
        <v>3</v>
      </c>
      <c r="AP244" t="s">
        <v>142</v>
      </c>
      <c r="AQ244">
        <v>11</v>
      </c>
      <c r="AR244" t="str">
        <f t="shared" si="6"/>
        <v>Carolina</v>
      </c>
      <c r="AS244" t="s">
        <v>1442</v>
      </c>
      <c r="AT244" t="s">
        <v>112</v>
      </c>
      <c r="AU244" t="s">
        <v>142</v>
      </c>
      <c r="AV244">
        <v>7</v>
      </c>
      <c r="AW244">
        <v>30</v>
      </c>
      <c r="AX244" t="str">
        <f t="shared" si="7"/>
        <v>Carolina</v>
      </c>
    </row>
    <row r="245" spans="39:50" x14ac:dyDescent="0.2">
      <c r="AM245" t="s">
        <v>1443</v>
      </c>
      <c r="AN245" t="s">
        <v>153</v>
      </c>
      <c r="AO245">
        <v>0</v>
      </c>
      <c r="AP245" t="s">
        <v>128</v>
      </c>
      <c r="AQ245">
        <v>24</v>
      </c>
      <c r="AR245" t="str">
        <f t="shared" si="6"/>
        <v>Atlanta</v>
      </c>
      <c r="AS245" t="s">
        <v>1443</v>
      </c>
      <c r="AT245" t="s">
        <v>153</v>
      </c>
      <c r="AU245" t="s">
        <v>128</v>
      </c>
      <c r="AV245">
        <v>24</v>
      </c>
      <c r="AW245">
        <v>19</v>
      </c>
      <c r="AX245" t="str">
        <f t="shared" si="7"/>
        <v>New Orleans</v>
      </c>
    </row>
    <row r="246" spans="39:50" x14ac:dyDescent="0.2">
      <c r="AM246" t="s">
        <v>1444</v>
      </c>
      <c r="AN246" t="s">
        <v>150</v>
      </c>
      <c r="AO246">
        <v>30</v>
      </c>
      <c r="AP246" t="s">
        <v>105</v>
      </c>
      <c r="AQ246">
        <v>17</v>
      </c>
      <c r="AR246" t="str">
        <f t="shared" si="6"/>
        <v>Baltimore</v>
      </c>
      <c r="AS246" t="s">
        <v>1444</v>
      </c>
      <c r="AT246" t="s">
        <v>150</v>
      </c>
      <c r="AU246" t="s">
        <v>105</v>
      </c>
      <c r="AV246">
        <v>27</v>
      </c>
      <c r="AW246">
        <v>3</v>
      </c>
      <c r="AX246" t="str">
        <f t="shared" si="7"/>
        <v>Baltimore</v>
      </c>
    </row>
    <row r="247" spans="39:50" x14ac:dyDescent="0.2">
      <c r="AM247" t="s">
        <v>1445</v>
      </c>
      <c r="AN247" t="s">
        <v>157</v>
      </c>
      <c r="AO247">
        <v>24</v>
      </c>
      <c r="AP247" t="s">
        <v>110</v>
      </c>
      <c r="AQ247">
        <v>17</v>
      </c>
      <c r="AR247" t="str">
        <f t="shared" si="6"/>
        <v>Pittsburgh</v>
      </c>
      <c r="AS247" t="s">
        <v>1445</v>
      </c>
      <c r="AT247" t="s">
        <v>157</v>
      </c>
      <c r="AU247" t="s">
        <v>110</v>
      </c>
      <c r="AV247">
        <v>24</v>
      </c>
      <c r="AW247">
        <v>15</v>
      </c>
      <c r="AX247" t="str">
        <f t="shared" si="7"/>
        <v>Pittsburgh</v>
      </c>
    </row>
    <row r="248" spans="39:50" x14ac:dyDescent="0.2">
      <c r="AM248" t="s">
        <v>1446</v>
      </c>
      <c r="AN248" t="s">
        <v>1457</v>
      </c>
      <c r="AO248">
        <v>27</v>
      </c>
      <c r="AP248" t="s">
        <v>1465</v>
      </c>
      <c r="AQ248">
        <v>9</v>
      </c>
      <c r="AR248" t="str">
        <f t="shared" si="6"/>
        <v>Jacksonville</v>
      </c>
      <c r="AS248" t="s">
        <v>1446</v>
      </c>
      <c r="AT248" t="s">
        <v>1457</v>
      </c>
      <c r="AU248" t="s">
        <v>1465</v>
      </c>
      <c r="AV248">
        <v>42</v>
      </c>
      <c r="AW248">
        <v>14</v>
      </c>
      <c r="AX248" t="str">
        <f t="shared" si="7"/>
        <v>Jacksonville</v>
      </c>
    </row>
    <row r="249" spans="39:50" x14ac:dyDescent="0.2">
      <c r="AM249" t="s">
        <v>1447</v>
      </c>
      <c r="AN249" t="s">
        <v>161</v>
      </c>
      <c r="AO249">
        <v>29</v>
      </c>
      <c r="AP249" t="s">
        <v>120</v>
      </c>
      <c r="AQ249">
        <v>35</v>
      </c>
      <c r="AR249" t="str">
        <f t="shared" si="6"/>
        <v>Indianapolis</v>
      </c>
      <c r="AS249" t="s">
        <v>1447</v>
      </c>
      <c r="AT249" t="s">
        <v>161</v>
      </c>
      <c r="AU249" t="s">
        <v>120</v>
      </c>
      <c r="AV249">
        <v>28</v>
      </c>
      <c r="AW249">
        <v>21</v>
      </c>
      <c r="AX249" t="str">
        <f t="shared" si="7"/>
        <v>Tennessee</v>
      </c>
    </row>
    <row r="250" spans="39:50" x14ac:dyDescent="0.2">
      <c r="AM250" t="s">
        <v>1448</v>
      </c>
      <c r="AN250" t="s">
        <v>1459</v>
      </c>
      <c r="AO250">
        <v>17</v>
      </c>
      <c r="AP250" t="s">
        <v>118</v>
      </c>
      <c r="AQ250">
        <v>16</v>
      </c>
      <c r="AR250" t="str">
        <f t="shared" si="6"/>
        <v>Oakland</v>
      </c>
      <c r="AS250" t="s">
        <v>1448</v>
      </c>
      <c r="AT250" t="s">
        <v>1459</v>
      </c>
      <c r="AU250" t="s">
        <v>118</v>
      </c>
      <c r="AV250">
        <v>24</v>
      </c>
      <c r="AW250">
        <v>9</v>
      </c>
      <c r="AX250" t="str">
        <f t="shared" si="7"/>
        <v>Oakland</v>
      </c>
    </row>
    <row r="251" spans="39:50" x14ac:dyDescent="0.2">
      <c r="AM251" t="s">
        <v>1449</v>
      </c>
      <c r="AN251" t="s">
        <v>151</v>
      </c>
      <c r="AO251">
        <v>14</v>
      </c>
      <c r="AP251" t="s">
        <v>122</v>
      </c>
      <c r="AQ251">
        <v>24</v>
      </c>
      <c r="AR251" t="str">
        <f t="shared" si="6"/>
        <v>Dallas</v>
      </c>
      <c r="AS251" t="s">
        <v>1449</v>
      </c>
      <c r="AT251" t="s">
        <v>151</v>
      </c>
      <c r="AU251" t="s">
        <v>122</v>
      </c>
      <c r="AV251">
        <v>17</v>
      </c>
      <c r="AW251">
        <v>7</v>
      </c>
      <c r="AX251" t="str">
        <f t="shared" si="7"/>
        <v>Washington</v>
      </c>
    </row>
    <row r="252" spans="39:50" x14ac:dyDescent="0.2">
      <c r="AM252" t="s">
        <v>1450</v>
      </c>
      <c r="AN252" t="s">
        <v>126</v>
      </c>
      <c r="AO252">
        <v>20</v>
      </c>
      <c r="AP252" t="s">
        <v>132</v>
      </c>
      <c r="AQ252">
        <v>24</v>
      </c>
      <c r="AR252" t="str">
        <f t="shared" si="6"/>
        <v>New York Giants</v>
      </c>
      <c r="AS252" t="s">
        <v>1450</v>
      </c>
      <c r="AT252" t="s">
        <v>126</v>
      </c>
      <c r="AU252" t="s">
        <v>132</v>
      </c>
      <c r="AV252">
        <v>17</v>
      </c>
      <c r="AW252">
        <v>27</v>
      </c>
      <c r="AX252" t="str">
        <f t="shared" si="7"/>
        <v>New York Giants</v>
      </c>
    </row>
    <row r="253" spans="39:50" x14ac:dyDescent="0.2">
      <c r="AM253" t="s">
        <v>1451</v>
      </c>
      <c r="AN253" t="s">
        <v>138</v>
      </c>
      <c r="AO253">
        <v>7</v>
      </c>
      <c r="AP253" t="s">
        <v>103</v>
      </c>
      <c r="AQ253">
        <v>24</v>
      </c>
      <c r="AR253" t="str">
        <f t="shared" si="6"/>
        <v>Chicago</v>
      </c>
      <c r="AS253" t="s">
        <v>1451</v>
      </c>
      <c r="AT253" t="s">
        <v>138</v>
      </c>
      <c r="AU253" t="s">
        <v>103</v>
      </c>
      <c r="AV253">
        <v>14</v>
      </c>
      <c r="AW253">
        <v>7</v>
      </c>
      <c r="AX253" t="str">
        <f t="shared" si="7"/>
        <v>Detroit</v>
      </c>
    </row>
    <row r="254" spans="39:50" x14ac:dyDescent="0.2">
      <c r="AM254" t="s">
        <v>1452</v>
      </c>
      <c r="AN254" t="s">
        <v>163</v>
      </c>
      <c r="AO254">
        <v>17</v>
      </c>
      <c r="AP254" t="s">
        <v>140</v>
      </c>
      <c r="AQ254">
        <v>14</v>
      </c>
      <c r="AR254" t="str">
        <f t="shared" si="6"/>
        <v>Minnesota</v>
      </c>
      <c r="AS254" t="s">
        <v>1452</v>
      </c>
      <c r="AT254" t="s">
        <v>163</v>
      </c>
      <c r="AU254" t="s">
        <v>140</v>
      </c>
      <c r="AV254">
        <v>16</v>
      </c>
      <c r="AW254">
        <v>24</v>
      </c>
      <c r="AX254" t="str">
        <f t="shared" si="7"/>
        <v>Green Bay</v>
      </c>
    </row>
    <row r="255" spans="39:50" x14ac:dyDescent="0.2">
      <c r="AM255" t="s">
        <v>1453</v>
      </c>
      <c r="AN255" t="s">
        <v>1458</v>
      </c>
      <c r="AO255">
        <v>24</v>
      </c>
      <c r="AP255" t="s">
        <v>108</v>
      </c>
      <c r="AQ255">
        <v>16</v>
      </c>
      <c r="AR255" t="str">
        <f t="shared" si="6"/>
        <v>San Diego</v>
      </c>
      <c r="AS255" t="s">
        <v>1453</v>
      </c>
      <c r="AT255" t="s">
        <v>1458</v>
      </c>
      <c r="AU255" t="s">
        <v>108</v>
      </c>
      <c r="AV255">
        <v>17</v>
      </c>
      <c r="AW255">
        <v>31</v>
      </c>
      <c r="AX255" t="str">
        <f t="shared" si="7"/>
        <v>Denver</v>
      </c>
    </row>
    <row r="256" spans="39:50" x14ac:dyDescent="0.2">
      <c r="AM256" t="s">
        <v>1454</v>
      </c>
      <c r="AN256" t="s">
        <v>155</v>
      </c>
      <c r="AO256">
        <v>7</v>
      </c>
      <c r="AP256" t="s">
        <v>114</v>
      </c>
      <c r="AQ256">
        <v>24</v>
      </c>
      <c r="AR256" t="str">
        <f t="shared" si="6"/>
        <v>Arizona</v>
      </c>
      <c r="AS256" t="s">
        <v>1454</v>
      </c>
      <c r="AT256" t="s">
        <v>155</v>
      </c>
      <c r="AU256" t="s">
        <v>114</v>
      </c>
      <c r="AV256">
        <v>16</v>
      </c>
      <c r="AW256">
        <v>17</v>
      </c>
      <c r="AX256" t="str">
        <f t="shared" si="7"/>
        <v>Arizona</v>
      </c>
    </row>
    <row r="257" spans="37:50" x14ac:dyDescent="0.2">
      <c r="AM257" t="s">
        <v>1455</v>
      </c>
      <c r="AN257" t="s">
        <v>148</v>
      </c>
      <c r="AO257">
        <v>30</v>
      </c>
      <c r="AP257" t="s">
        <v>130</v>
      </c>
      <c r="AQ257">
        <v>13</v>
      </c>
      <c r="AR257" t="str">
        <f t="shared" si="6"/>
        <v>St. Louis</v>
      </c>
      <c r="AS257" t="s">
        <v>1455</v>
      </c>
      <c r="AT257" t="s">
        <v>148</v>
      </c>
      <c r="AU257" t="s">
        <v>130</v>
      </c>
      <c r="AV257">
        <v>20</v>
      </c>
      <c r="AW257">
        <v>3</v>
      </c>
      <c r="AX257" t="str">
        <f t="shared" si="7"/>
        <v>St. Louis</v>
      </c>
    </row>
    <row r="259" spans="37:50" x14ac:dyDescent="0.2">
      <c r="AM259" t="s">
        <v>1470</v>
      </c>
      <c r="AN259" t="s">
        <v>1466</v>
      </c>
      <c r="AO259" t="s">
        <v>1467</v>
      </c>
      <c r="AP259" t="s">
        <v>1468</v>
      </c>
      <c r="AQ259" t="s">
        <v>1469</v>
      </c>
      <c r="AS259" t="s">
        <v>1470</v>
      </c>
      <c r="AT259" t="s">
        <v>1466</v>
      </c>
      <c r="AU259" t="s">
        <v>1467</v>
      </c>
      <c r="AV259" t="s">
        <v>1468</v>
      </c>
      <c r="AW259" t="s">
        <v>1469</v>
      </c>
    </row>
    <row r="260" spans="37:50" x14ac:dyDescent="0.2">
      <c r="AK260" t="s">
        <v>103</v>
      </c>
      <c r="AM260" t="s">
        <v>114</v>
      </c>
      <c r="AN260">
        <v>11.5</v>
      </c>
      <c r="AO260">
        <f>16-AN260</f>
        <v>4.5</v>
      </c>
      <c r="AP260">
        <v>348</v>
      </c>
      <c r="AQ260">
        <v>278</v>
      </c>
      <c r="AS260" t="s">
        <v>103</v>
      </c>
      <c r="AT260">
        <v>6</v>
      </c>
      <c r="AU260">
        <f>16-AT260</f>
        <v>10</v>
      </c>
      <c r="AV260">
        <v>268</v>
      </c>
      <c r="AW260">
        <v>312</v>
      </c>
    </row>
    <row r="261" spans="37:50" x14ac:dyDescent="0.2">
      <c r="AK261" t="s">
        <v>105</v>
      </c>
      <c r="AM261" t="s">
        <v>128</v>
      </c>
      <c r="AN261">
        <v>6</v>
      </c>
      <c r="AO261">
        <f t="shared" ref="AO261:AO291" si="8">16-AN261</f>
        <v>10</v>
      </c>
      <c r="AP261">
        <v>179</v>
      </c>
      <c r="AQ261">
        <v>322</v>
      </c>
      <c r="AS261" t="s">
        <v>105</v>
      </c>
      <c r="AT261">
        <v>4</v>
      </c>
      <c r="AU261">
        <f t="shared" ref="AU261:AU291" si="9">16-AT261</f>
        <v>12</v>
      </c>
      <c r="AV261">
        <v>227</v>
      </c>
      <c r="AW261">
        <v>362</v>
      </c>
    </row>
    <row r="262" spans="37:50" x14ac:dyDescent="0.2">
      <c r="AK262" t="s">
        <v>106</v>
      </c>
      <c r="AM262" t="s">
        <v>150</v>
      </c>
      <c r="AN262">
        <v>9</v>
      </c>
      <c r="AO262">
        <f t="shared" si="8"/>
        <v>7</v>
      </c>
      <c r="AP262">
        <v>343</v>
      </c>
      <c r="AQ262">
        <v>304</v>
      </c>
      <c r="AS262" t="s">
        <v>106</v>
      </c>
      <c r="AT262">
        <v>9</v>
      </c>
      <c r="AU262">
        <f t="shared" si="9"/>
        <v>7</v>
      </c>
      <c r="AV262">
        <v>328</v>
      </c>
      <c r="AW262">
        <v>309</v>
      </c>
    </row>
    <row r="263" spans="37:50" x14ac:dyDescent="0.2">
      <c r="AK263" t="s">
        <v>108</v>
      </c>
      <c r="AM263" t="s">
        <v>106</v>
      </c>
      <c r="AN263">
        <v>10</v>
      </c>
      <c r="AO263">
        <f t="shared" si="8"/>
        <v>6</v>
      </c>
      <c r="AP263">
        <v>314</v>
      </c>
      <c r="AQ263">
        <v>263</v>
      </c>
      <c r="AS263" t="s">
        <v>108</v>
      </c>
      <c r="AT263">
        <v>12</v>
      </c>
      <c r="AU263">
        <f t="shared" si="9"/>
        <v>4</v>
      </c>
      <c r="AV263">
        <v>390</v>
      </c>
      <c r="AW263">
        <v>308</v>
      </c>
    </row>
    <row r="264" spans="37:50" x14ac:dyDescent="0.2">
      <c r="AK264" t="s">
        <v>110</v>
      </c>
      <c r="AM264" t="s">
        <v>142</v>
      </c>
      <c r="AN264">
        <v>8</v>
      </c>
      <c r="AO264">
        <f t="shared" si="8"/>
        <v>8</v>
      </c>
      <c r="AP264">
        <v>291</v>
      </c>
      <c r="AQ264">
        <v>312</v>
      </c>
      <c r="AS264" t="s">
        <v>110</v>
      </c>
      <c r="AT264">
        <v>8</v>
      </c>
      <c r="AU264">
        <f t="shared" si="9"/>
        <v>8</v>
      </c>
      <c r="AV264">
        <v>275</v>
      </c>
      <c r="AW264">
        <v>293</v>
      </c>
    </row>
    <row r="265" spans="37:50" x14ac:dyDescent="0.2">
      <c r="AK265" t="s">
        <v>112</v>
      </c>
      <c r="AM265" t="s">
        <v>103</v>
      </c>
      <c r="AN265">
        <v>7</v>
      </c>
      <c r="AO265">
        <f t="shared" si="8"/>
        <v>9</v>
      </c>
      <c r="AP265">
        <v>294</v>
      </c>
      <c r="AQ265">
        <v>325</v>
      </c>
      <c r="AS265" t="s">
        <v>112</v>
      </c>
      <c r="AT265">
        <v>3</v>
      </c>
      <c r="AU265">
        <f t="shared" si="9"/>
        <v>13</v>
      </c>
      <c r="AV265">
        <v>232</v>
      </c>
      <c r="AW265">
        <v>284</v>
      </c>
    </row>
    <row r="266" spans="37:50" x14ac:dyDescent="0.2">
      <c r="AK266" t="s">
        <v>114</v>
      </c>
      <c r="AM266" t="s">
        <v>105</v>
      </c>
      <c r="AN266">
        <v>3.5</v>
      </c>
      <c r="AO266">
        <f t="shared" si="8"/>
        <v>12.5</v>
      </c>
      <c r="AP266">
        <v>164</v>
      </c>
      <c r="AQ266">
        <v>314</v>
      </c>
      <c r="AS266" t="s">
        <v>114</v>
      </c>
      <c r="AT266">
        <v>8</v>
      </c>
      <c r="AU266">
        <f t="shared" si="9"/>
        <v>8</v>
      </c>
      <c r="AV266">
        <v>298</v>
      </c>
      <c r="AW266">
        <v>296</v>
      </c>
    </row>
    <row r="267" spans="37:50" x14ac:dyDescent="0.2">
      <c r="AK267" t="s">
        <v>116</v>
      </c>
      <c r="AM267" t="s">
        <v>1456</v>
      </c>
      <c r="AN267">
        <v>7</v>
      </c>
      <c r="AO267">
        <f t="shared" si="8"/>
        <v>9</v>
      </c>
      <c r="AP267">
        <v>291</v>
      </c>
      <c r="AQ267">
        <v>300</v>
      </c>
      <c r="AS267" t="s">
        <v>116</v>
      </c>
      <c r="AT267">
        <v>7</v>
      </c>
      <c r="AU267">
        <f t="shared" si="9"/>
        <v>9</v>
      </c>
      <c r="AV267">
        <v>312</v>
      </c>
      <c r="AW267">
        <v>336</v>
      </c>
    </row>
    <row r="268" spans="37:50" x14ac:dyDescent="0.2">
      <c r="AK268" t="s">
        <v>118</v>
      </c>
      <c r="AM268" t="s">
        <v>122</v>
      </c>
      <c r="AN268">
        <v>9</v>
      </c>
      <c r="AO268">
        <f t="shared" si="8"/>
        <v>7</v>
      </c>
      <c r="AP268">
        <v>351</v>
      </c>
      <c r="AQ268">
        <v>259</v>
      </c>
      <c r="AS268" t="s">
        <v>118</v>
      </c>
      <c r="AT268">
        <v>7</v>
      </c>
      <c r="AU268">
        <f t="shared" si="9"/>
        <v>9</v>
      </c>
      <c r="AV268">
        <v>272</v>
      </c>
      <c r="AW268">
        <v>268</v>
      </c>
    </row>
    <row r="269" spans="37:50" x14ac:dyDescent="0.2">
      <c r="AK269" t="s">
        <v>120</v>
      </c>
      <c r="AM269" t="s">
        <v>108</v>
      </c>
      <c r="AN269">
        <v>11</v>
      </c>
      <c r="AO269">
        <f t="shared" si="8"/>
        <v>5</v>
      </c>
      <c r="AP269">
        <v>339</v>
      </c>
      <c r="AQ269">
        <v>264</v>
      </c>
      <c r="AS269" t="s">
        <v>120</v>
      </c>
      <c r="AT269">
        <v>11</v>
      </c>
      <c r="AU269">
        <f t="shared" si="9"/>
        <v>5</v>
      </c>
      <c r="AV269">
        <v>431</v>
      </c>
      <c r="AW269">
        <v>326</v>
      </c>
    </row>
    <row r="270" spans="37:50" x14ac:dyDescent="0.2">
      <c r="AK270" t="s">
        <v>122</v>
      </c>
      <c r="AM270" t="s">
        <v>138</v>
      </c>
      <c r="AN270">
        <v>4</v>
      </c>
      <c r="AO270">
        <f t="shared" si="8"/>
        <v>12</v>
      </c>
      <c r="AP270">
        <v>252</v>
      </c>
      <c r="AQ270">
        <v>386</v>
      </c>
      <c r="AS270" t="s">
        <v>122</v>
      </c>
      <c r="AT270">
        <v>13</v>
      </c>
      <c r="AU270">
        <f t="shared" si="9"/>
        <v>3</v>
      </c>
      <c r="AV270">
        <v>369</v>
      </c>
      <c r="AW270">
        <v>227</v>
      </c>
    </row>
    <row r="271" spans="37:50" x14ac:dyDescent="0.2">
      <c r="AK271" t="s">
        <v>124</v>
      </c>
      <c r="AM271" t="s">
        <v>140</v>
      </c>
      <c r="AN271">
        <v>6.5</v>
      </c>
      <c r="AO271">
        <f t="shared" si="8"/>
        <v>9.5</v>
      </c>
      <c r="AP271">
        <v>330</v>
      </c>
      <c r="AQ271">
        <v>360</v>
      </c>
      <c r="AS271" t="s">
        <v>124</v>
      </c>
      <c r="AT271">
        <v>4</v>
      </c>
      <c r="AU271">
        <f t="shared" si="9"/>
        <v>12</v>
      </c>
      <c r="AV271">
        <v>219</v>
      </c>
      <c r="AW271">
        <v>365</v>
      </c>
    </row>
    <row r="272" spans="37:50" x14ac:dyDescent="0.2">
      <c r="AK272" t="s">
        <v>126</v>
      </c>
      <c r="AM272" t="s">
        <v>159</v>
      </c>
      <c r="AN272">
        <v>3</v>
      </c>
      <c r="AO272">
        <f t="shared" si="8"/>
        <v>13</v>
      </c>
      <c r="AP272">
        <v>250</v>
      </c>
      <c r="AQ272">
        <v>408</v>
      </c>
      <c r="AS272" t="s">
        <v>126</v>
      </c>
      <c r="AT272">
        <v>9</v>
      </c>
      <c r="AU272">
        <f t="shared" si="9"/>
        <v>7</v>
      </c>
      <c r="AV272">
        <v>366</v>
      </c>
      <c r="AW272">
        <v>291</v>
      </c>
    </row>
    <row r="273" spans="37:49" x14ac:dyDescent="0.2">
      <c r="AK273" t="s">
        <v>128</v>
      </c>
      <c r="AM273" t="s">
        <v>120</v>
      </c>
      <c r="AN273">
        <v>10</v>
      </c>
      <c r="AO273">
        <f t="shared" si="8"/>
        <v>6</v>
      </c>
      <c r="AP273">
        <v>385</v>
      </c>
      <c r="AQ273">
        <v>283</v>
      </c>
      <c r="AS273" t="s">
        <v>128</v>
      </c>
      <c r="AT273">
        <v>9</v>
      </c>
      <c r="AU273">
        <f t="shared" si="9"/>
        <v>7</v>
      </c>
      <c r="AV273">
        <v>352</v>
      </c>
      <c r="AW273">
        <v>274</v>
      </c>
    </row>
    <row r="274" spans="37:49" x14ac:dyDescent="0.2">
      <c r="AK274" t="s">
        <v>130</v>
      </c>
      <c r="AM274" t="s">
        <v>1457</v>
      </c>
      <c r="AN274">
        <v>9.5</v>
      </c>
      <c r="AO274">
        <f t="shared" si="8"/>
        <v>6.5</v>
      </c>
      <c r="AP274">
        <v>344</v>
      </c>
      <c r="AQ274">
        <v>264</v>
      </c>
      <c r="AS274" t="s">
        <v>130</v>
      </c>
      <c r="AT274">
        <v>12</v>
      </c>
      <c r="AU274">
        <f t="shared" si="9"/>
        <v>4</v>
      </c>
      <c r="AV274">
        <v>334</v>
      </c>
      <c r="AW274">
        <v>239</v>
      </c>
    </row>
    <row r="275" spans="37:49" x14ac:dyDescent="0.2">
      <c r="AK275" t="s">
        <v>132</v>
      </c>
      <c r="AM275" t="s">
        <v>118</v>
      </c>
      <c r="AN275">
        <v>8</v>
      </c>
      <c r="AO275">
        <f t="shared" si="8"/>
        <v>8</v>
      </c>
      <c r="AP275">
        <v>323</v>
      </c>
      <c r="AQ275">
        <v>285</v>
      </c>
      <c r="AS275" t="s">
        <v>132</v>
      </c>
      <c r="AT275">
        <v>8</v>
      </c>
      <c r="AU275">
        <f t="shared" si="9"/>
        <v>8</v>
      </c>
      <c r="AV275">
        <v>317</v>
      </c>
      <c r="AW275">
        <v>352</v>
      </c>
    </row>
    <row r="276" spans="37:49" x14ac:dyDescent="0.2">
      <c r="AK276" t="s">
        <v>134</v>
      </c>
      <c r="AM276" t="s">
        <v>124</v>
      </c>
      <c r="AN276">
        <v>5</v>
      </c>
      <c r="AO276">
        <f t="shared" si="8"/>
        <v>11</v>
      </c>
      <c r="AP276">
        <v>246</v>
      </c>
      <c r="AQ276">
        <v>393</v>
      </c>
      <c r="AS276" t="s">
        <v>134</v>
      </c>
      <c r="AT276">
        <v>8</v>
      </c>
      <c r="AU276">
        <f t="shared" si="9"/>
        <v>8</v>
      </c>
      <c r="AV276">
        <v>374</v>
      </c>
      <c r="AW276">
        <v>318</v>
      </c>
    </row>
    <row r="277" spans="37:49" x14ac:dyDescent="0.2">
      <c r="AK277" t="s">
        <v>136</v>
      </c>
      <c r="AM277" t="s">
        <v>163</v>
      </c>
      <c r="AN277">
        <v>8</v>
      </c>
      <c r="AO277">
        <f t="shared" si="8"/>
        <v>8</v>
      </c>
      <c r="AP277">
        <v>315</v>
      </c>
      <c r="AQ277">
        <v>295</v>
      </c>
      <c r="AS277" t="s">
        <v>136</v>
      </c>
      <c r="AT277">
        <v>7.5</v>
      </c>
      <c r="AU277">
        <f t="shared" si="9"/>
        <v>8.5</v>
      </c>
      <c r="AV277">
        <v>382</v>
      </c>
      <c r="AW277">
        <v>362</v>
      </c>
    </row>
    <row r="278" spans="37:49" x14ac:dyDescent="0.2">
      <c r="AK278" t="s">
        <v>138</v>
      </c>
      <c r="AM278" t="s">
        <v>144</v>
      </c>
      <c r="AN278">
        <v>13</v>
      </c>
      <c r="AO278">
        <f t="shared" si="8"/>
        <v>3</v>
      </c>
      <c r="AP278">
        <v>384</v>
      </c>
      <c r="AQ278">
        <v>233</v>
      </c>
      <c r="AS278" t="s">
        <v>138</v>
      </c>
      <c r="AT278">
        <v>4</v>
      </c>
      <c r="AU278">
        <f t="shared" si="9"/>
        <v>12</v>
      </c>
      <c r="AV278">
        <v>236</v>
      </c>
      <c r="AW278">
        <v>369</v>
      </c>
    </row>
    <row r="279" spans="37:49" x14ac:dyDescent="0.2">
      <c r="AK279" t="s">
        <v>140</v>
      </c>
      <c r="AM279" t="s">
        <v>153</v>
      </c>
      <c r="AN279">
        <v>5</v>
      </c>
      <c r="AO279">
        <f t="shared" si="8"/>
        <v>11</v>
      </c>
      <c r="AP279">
        <v>223</v>
      </c>
      <c r="AQ279">
        <v>399</v>
      </c>
      <c r="AS279" t="s">
        <v>140</v>
      </c>
      <c r="AT279">
        <v>11</v>
      </c>
      <c r="AU279">
        <f t="shared" si="9"/>
        <v>5</v>
      </c>
      <c r="AV279">
        <v>334</v>
      </c>
      <c r="AW279">
        <v>260</v>
      </c>
    </row>
    <row r="280" spans="37:49" x14ac:dyDescent="0.2">
      <c r="AK280" t="s">
        <v>142</v>
      </c>
      <c r="AM280" t="s">
        <v>132</v>
      </c>
      <c r="AN280">
        <v>9</v>
      </c>
      <c r="AO280">
        <f t="shared" si="8"/>
        <v>7</v>
      </c>
      <c r="AP280">
        <v>348</v>
      </c>
      <c r="AQ280">
        <v>300</v>
      </c>
      <c r="AS280" t="s">
        <v>142</v>
      </c>
      <c r="AT280">
        <v>8</v>
      </c>
      <c r="AU280">
        <f t="shared" si="9"/>
        <v>8</v>
      </c>
      <c r="AV280">
        <v>314</v>
      </c>
      <c r="AW280">
        <v>336</v>
      </c>
    </row>
    <row r="281" spans="37:49" x14ac:dyDescent="0.2">
      <c r="AK281" t="s">
        <v>144</v>
      </c>
      <c r="AM281" t="s">
        <v>136</v>
      </c>
      <c r="AN281">
        <v>9</v>
      </c>
      <c r="AO281">
        <f t="shared" si="8"/>
        <v>7</v>
      </c>
      <c r="AP281">
        <v>358</v>
      </c>
      <c r="AQ281">
        <v>330</v>
      </c>
      <c r="AS281" t="s">
        <v>144</v>
      </c>
      <c r="AT281">
        <v>11</v>
      </c>
      <c r="AU281">
        <f t="shared" si="9"/>
        <v>5</v>
      </c>
      <c r="AV281">
        <v>445</v>
      </c>
      <c r="AW281">
        <v>317</v>
      </c>
    </row>
    <row r="282" spans="37:49" x14ac:dyDescent="0.2">
      <c r="AK282" t="s">
        <v>146</v>
      </c>
      <c r="AM282" t="s">
        <v>1459</v>
      </c>
      <c r="AN282">
        <v>14</v>
      </c>
      <c r="AO282">
        <f t="shared" si="8"/>
        <v>2</v>
      </c>
      <c r="AP282">
        <v>393</v>
      </c>
      <c r="AQ282">
        <v>256</v>
      </c>
      <c r="AS282" t="s">
        <v>146</v>
      </c>
      <c r="AT282">
        <v>7</v>
      </c>
      <c r="AU282">
        <f t="shared" si="9"/>
        <v>9</v>
      </c>
      <c r="AV282">
        <v>309</v>
      </c>
      <c r="AW282">
        <v>312</v>
      </c>
    </row>
    <row r="283" spans="37:49" x14ac:dyDescent="0.2">
      <c r="AK283" t="s">
        <v>148</v>
      </c>
      <c r="AM283" t="s">
        <v>126</v>
      </c>
      <c r="AN283">
        <v>12</v>
      </c>
      <c r="AO283">
        <f t="shared" si="8"/>
        <v>4</v>
      </c>
      <c r="AP283">
        <v>360</v>
      </c>
      <c r="AQ283">
        <v>198</v>
      </c>
      <c r="AS283" t="s">
        <v>148</v>
      </c>
      <c r="AT283">
        <v>9</v>
      </c>
      <c r="AU283">
        <f t="shared" si="9"/>
        <v>7</v>
      </c>
      <c r="AV283">
        <v>331</v>
      </c>
      <c r="AW283">
        <v>293</v>
      </c>
    </row>
    <row r="284" spans="37:49" x14ac:dyDescent="0.2">
      <c r="AK284" t="s">
        <v>150</v>
      </c>
      <c r="AM284" t="s">
        <v>157</v>
      </c>
      <c r="AN284">
        <v>6</v>
      </c>
      <c r="AO284">
        <f t="shared" si="8"/>
        <v>10</v>
      </c>
      <c r="AP284">
        <v>223</v>
      </c>
      <c r="AQ284">
        <v>289</v>
      </c>
      <c r="AS284" t="s">
        <v>150</v>
      </c>
      <c r="AT284">
        <v>8</v>
      </c>
      <c r="AU284">
        <f t="shared" si="9"/>
        <v>8</v>
      </c>
      <c r="AV284">
        <v>291</v>
      </c>
      <c r="AW284">
        <v>308</v>
      </c>
    </row>
    <row r="285" spans="37:49" x14ac:dyDescent="0.2">
      <c r="AK285" t="s">
        <v>151</v>
      </c>
      <c r="AM285" t="s">
        <v>1458</v>
      </c>
      <c r="AN285">
        <v>10</v>
      </c>
      <c r="AO285">
        <f t="shared" si="8"/>
        <v>6</v>
      </c>
      <c r="AP285">
        <v>355</v>
      </c>
      <c r="AQ285">
        <v>294</v>
      </c>
      <c r="AS285" t="s">
        <v>151</v>
      </c>
      <c r="AT285">
        <v>7</v>
      </c>
      <c r="AU285">
        <f t="shared" si="9"/>
        <v>9</v>
      </c>
      <c r="AV285">
        <v>234</v>
      </c>
      <c r="AW285">
        <v>326</v>
      </c>
    </row>
    <row r="286" spans="37:49" x14ac:dyDescent="0.2">
      <c r="AK286" t="s">
        <v>153</v>
      </c>
      <c r="AM286" t="s">
        <v>130</v>
      </c>
      <c r="AN286">
        <v>11</v>
      </c>
      <c r="AO286">
        <f t="shared" si="8"/>
        <v>5</v>
      </c>
      <c r="AP286">
        <v>273</v>
      </c>
      <c r="AQ286">
        <v>232</v>
      </c>
      <c r="AS286" t="s">
        <v>153</v>
      </c>
      <c r="AT286">
        <v>7</v>
      </c>
      <c r="AU286">
        <f t="shared" si="9"/>
        <v>9</v>
      </c>
      <c r="AV286">
        <v>295</v>
      </c>
      <c r="AW286">
        <v>376</v>
      </c>
    </row>
    <row r="287" spans="37:49" x14ac:dyDescent="0.2">
      <c r="AK287" t="s">
        <v>155</v>
      </c>
      <c r="AM287" t="s">
        <v>155</v>
      </c>
      <c r="AN287">
        <v>3.5</v>
      </c>
      <c r="AO287">
        <f t="shared" si="8"/>
        <v>12.5</v>
      </c>
      <c r="AP287">
        <v>232</v>
      </c>
      <c r="AQ287">
        <v>358</v>
      </c>
      <c r="AS287" t="s">
        <v>155</v>
      </c>
      <c r="AT287">
        <v>3</v>
      </c>
      <c r="AU287">
        <f t="shared" si="9"/>
        <v>13</v>
      </c>
      <c r="AV287">
        <v>241</v>
      </c>
      <c r="AW287">
        <v>288</v>
      </c>
    </row>
    <row r="288" spans="37:49" x14ac:dyDescent="0.2">
      <c r="AK288" t="s">
        <v>157</v>
      </c>
      <c r="AM288" t="s">
        <v>148</v>
      </c>
      <c r="AN288">
        <v>11</v>
      </c>
      <c r="AO288">
        <f t="shared" si="8"/>
        <v>5</v>
      </c>
      <c r="AP288">
        <v>402</v>
      </c>
      <c r="AQ288">
        <v>289</v>
      </c>
      <c r="AS288" t="s">
        <v>157</v>
      </c>
      <c r="AT288">
        <v>11</v>
      </c>
      <c r="AU288">
        <f t="shared" si="9"/>
        <v>5</v>
      </c>
      <c r="AV288">
        <v>321</v>
      </c>
      <c r="AW288">
        <v>266</v>
      </c>
    </row>
    <row r="289" spans="37:49" x14ac:dyDescent="0.2">
      <c r="AK289" t="s">
        <v>159</v>
      </c>
      <c r="AM289" t="s">
        <v>112</v>
      </c>
      <c r="AN289">
        <v>7.5</v>
      </c>
      <c r="AO289">
        <f t="shared" si="8"/>
        <v>8.5</v>
      </c>
      <c r="AP289">
        <v>296</v>
      </c>
      <c r="AQ289">
        <v>277</v>
      </c>
      <c r="AS289" t="s">
        <v>159</v>
      </c>
      <c r="AT289">
        <v>3</v>
      </c>
      <c r="AU289">
        <f t="shared" si="9"/>
        <v>13</v>
      </c>
      <c r="AV289">
        <v>205</v>
      </c>
      <c r="AW289">
        <v>416</v>
      </c>
    </row>
    <row r="290" spans="37:49" x14ac:dyDescent="0.2">
      <c r="AK290" t="s">
        <v>161</v>
      </c>
      <c r="AM290" t="s">
        <v>161</v>
      </c>
      <c r="AN290">
        <v>6</v>
      </c>
      <c r="AO290">
        <f t="shared" si="8"/>
        <v>10</v>
      </c>
      <c r="AP290">
        <v>373</v>
      </c>
      <c r="AQ290">
        <v>348</v>
      </c>
      <c r="AS290" t="s">
        <v>161</v>
      </c>
      <c r="AT290">
        <v>13.5</v>
      </c>
      <c r="AU290">
        <f t="shared" si="9"/>
        <v>2.5</v>
      </c>
      <c r="AV290">
        <v>442</v>
      </c>
      <c r="AW290">
        <v>295</v>
      </c>
    </row>
    <row r="291" spans="37:49" x14ac:dyDescent="0.2">
      <c r="AK291" t="s">
        <v>163</v>
      </c>
      <c r="AM291" t="s">
        <v>151</v>
      </c>
      <c r="AN291">
        <v>3</v>
      </c>
      <c r="AO291">
        <f t="shared" si="8"/>
        <v>13</v>
      </c>
      <c r="AP291">
        <v>222</v>
      </c>
      <c r="AQ291">
        <v>383</v>
      </c>
      <c r="AS291" t="s">
        <v>163</v>
      </c>
      <c r="AT291">
        <v>9</v>
      </c>
      <c r="AU291">
        <f t="shared" si="9"/>
        <v>7</v>
      </c>
      <c r="AV291">
        <v>322</v>
      </c>
      <c r="AW291">
        <v>282</v>
      </c>
    </row>
    <row r="293" spans="37:49" x14ac:dyDescent="0.2">
      <c r="AM293" t="s">
        <v>1470</v>
      </c>
      <c r="AN293" t="s">
        <v>1471</v>
      </c>
      <c r="AO293" t="s">
        <v>1472</v>
      </c>
      <c r="AP293" t="s">
        <v>1473</v>
      </c>
      <c r="AQ293" t="s">
        <v>1474</v>
      </c>
      <c r="AS293" t="s">
        <v>1470</v>
      </c>
      <c r="AT293" t="s">
        <v>1471</v>
      </c>
      <c r="AU293" t="s">
        <v>1472</v>
      </c>
      <c r="AV293" t="s">
        <v>1473</v>
      </c>
      <c r="AW293" t="s">
        <v>1474</v>
      </c>
    </row>
    <row r="294" spans="37:49" x14ac:dyDescent="0.2">
      <c r="AM294" t="s">
        <v>103</v>
      </c>
      <c r="AN294">
        <v>3871</v>
      </c>
      <c r="AO294">
        <v>1170</v>
      </c>
      <c r="AP294">
        <v>3474</v>
      </c>
      <c r="AQ294">
        <v>1860</v>
      </c>
      <c r="AS294" t="s">
        <v>103</v>
      </c>
      <c r="AT294">
        <v>3497</v>
      </c>
      <c r="AU294">
        <v>1255</v>
      </c>
      <c r="AV294">
        <v>3250</v>
      </c>
      <c r="AW294">
        <v>1846</v>
      </c>
    </row>
    <row r="295" spans="37:49" x14ac:dyDescent="0.2">
      <c r="AM295" t="s">
        <v>105</v>
      </c>
      <c r="AN295">
        <v>2900</v>
      </c>
      <c r="AO295">
        <v>1505</v>
      </c>
      <c r="AP295">
        <v>2921</v>
      </c>
      <c r="AQ295">
        <v>2005</v>
      </c>
      <c r="AS295" t="s">
        <v>105</v>
      </c>
      <c r="AT295">
        <v>2965</v>
      </c>
      <c r="AU295">
        <v>1638</v>
      </c>
      <c r="AV295">
        <v>3218</v>
      </c>
      <c r="AW295">
        <v>2007</v>
      </c>
    </row>
    <row r="296" spans="37:49" x14ac:dyDescent="0.2">
      <c r="AM296" t="s">
        <v>106</v>
      </c>
      <c r="AN296">
        <v>3458</v>
      </c>
      <c r="AO296">
        <v>2182</v>
      </c>
      <c r="AP296">
        <v>3165</v>
      </c>
      <c r="AQ296">
        <v>1686</v>
      </c>
      <c r="AS296" t="s">
        <v>106</v>
      </c>
      <c r="AT296">
        <v>3152</v>
      </c>
      <c r="AU296">
        <v>2019</v>
      </c>
      <c r="AV296">
        <v>3250</v>
      </c>
      <c r="AW296">
        <v>1706</v>
      </c>
    </row>
    <row r="297" spans="37:49" x14ac:dyDescent="0.2">
      <c r="AM297" t="s">
        <v>108</v>
      </c>
      <c r="AN297">
        <v>3656</v>
      </c>
      <c r="AO297">
        <v>1762</v>
      </c>
      <c r="AP297">
        <v>3490</v>
      </c>
      <c r="AQ297">
        <v>1482</v>
      </c>
      <c r="AS297" t="s">
        <v>108</v>
      </c>
      <c r="AT297">
        <v>3906</v>
      </c>
      <c r="AU297">
        <v>1752</v>
      </c>
      <c r="AV297">
        <v>3484</v>
      </c>
      <c r="AW297">
        <v>1649</v>
      </c>
    </row>
    <row r="298" spans="37:49" x14ac:dyDescent="0.2">
      <c r="AM298" t="s">
        <v>110</v>
      </c>
      <c r="AN298">
        <v>3281</v>
      </c>
      <c r="AO298">
        <v>1660</v>
      </c>
      <c r="AP298">
        <v>3204</v>
      </c>
      <c r="AQ298">
        <v>2029</v>
      </c>
      <c r="AS298" t="s">
        <v>110</v>
      </c>
      <c r="AT298">
        <v>3061</v>
      </c>
      <c r="AU298">
        <v>161</v>
      </c>
      <c r="AV298">
        <v>3083</v>
      </c>
      <c r="AW298">
        <v>1776</v>
      </c>
    </row>
    <row r="299" spans="37:49" x14ac:dyDescent="0.2">
      <c r="AM299" t="s">
        <v>112</v>
      </c>
      <c r="AN299">
        <v>3763</v>
      </c>
      <c r="AO299">
        <v>1395</v>
      </c>
      <c r="AP299">
        <v>3320</v>
      </c>
      <c r="AQ299">
        <v>1948</v>
      </c>
      <c r="AS299" t="s">
        <v>112</v>
      </c>
      <c r="AT299">
        <v>3457</v>
      </c>
      <c r="AU299">
        <v>1306</v>
      </c>
      <c r="AV299">
        <v>3210</v>
      </c>
      <c r="AW299">
        <v>2223</v>
      </c>
    </row>
    <row r="300" spans="37:49" x14ac:dyDescent="0.2">
      <c r="AM300" t="s">
        <v>114</v>
      </c>
      <c r="AN300">
        <v>3642</v>
      </c>
      <c r="AO300">
        <v>1992</v>
      </c>
      <c r="AP300">
        <v>3026</v>
      </c>
      <c r="AQ300">
        <v>1722</v>
      </c>
      <c r="AS300" t="s">
        <v>114</v>
      </c>
      <c r="AT300">
        <v>3118</v>
      </c>
      <c r="AU300">
        <v>1683</v>
      </c>
      <c r="AV300">
        <v>3093</v>
      </c>
      <c r="AW300">
        <v>1766</v>
      </c>
    </row>
    <row r="301" spans="37:49" x14ac:dyDescent="0.2">
      <c r="AM301" t="s">
        <v>116</v>
      </c>
      <c r="AN301">
        <v>3581</v>
      </c>
      <c r="AO301">
        <v>1923</v>
      </c>
      <c r="AP301">
        <v>3690</v>
      </c>
      <c r="AQ301">
        <v>1639</v>
      </c>
      <c r="AS301" t="s">
        <v>116</v>
      </c>
      <c r="AT301">
        <v>3569</v>
      </c>
      <c r="AU301">
        <v>1686</v>
      </c>
      <c r="AV301">
        <v>3190</v>
      </c>
      <c r="AW301">
        <v>1849</v>
      </c>
    </row>
    <row r="302" spans="37:49" x14ac:dyDescent="0.2">
      <c r="AM302" t="s">
        <v>118</v>
      </c>
      <c r="AN302">
        <v>3316</v>
      </c>
      <c r="AO302">
        <v>2227</v>
      </c>
      <c r="AP302">
        <v>3616</v>
      </c>
      <c r="AQ302">
        <v>1695</v>
      </c>
      <c r="AS302" t="s">
        <v>118</v>
      </c>
      <c r="AT302">
        <v>3027</v>
      </c>
      <c r="AU302">
        <v>2258</v>
      </c>
      <c r="AV302">
        <v>3324</v>
      </c>
      <c r="AW302">
        <v>1648</v>
      </c>
    </row>
    <row r="303" spans="37:49" x14ac:dyDescent="0.2">
      <c r="AM303" t="s">
        <v>120</v>
      </c>
      <c r="AN303">
        <v>3922</v>
      </c>
      <c r="AO303">
        <v>1792</v>
      </c>
      <c r="AP303">
        <v>3282</v>
      </c>
      <c r="AQ303">
        <v>1603</v>
      </c>
      <c r="AS303" t="s">
        <v>120</v>
      </c>
      <c r="AT303">
        <v>3947</v>
      </c>
      <c r="AU303">
        <v>1626</v>
      </c>
      <c r="AV303">
        <v>3424</v>
      </c>
      <c r="AW303">
        <v>1861</v>
      </c>
    </row>
    <row r="304" spans="37:49" x14ac:dyDescent="0.2">
      <c r="AM304" t="s">
        <v>122</v>
      </c>
      <c r="AN304">
        <v>3736</v>
      </c>
      <c r="AO304">
        <v>1683</v>
      </c>
      <c r="AP304">
        <v>3305</v>
      </c>
      <c r="AQ304">
        <v>1920</v>
      </c>
      <c r="AS304" t="s">
        <v>122</v>
      </c>
      <c r="AT304">
        <v>3821</v>
      </c>
      <c r="AU304">
        <v>1935</v>
      </c>
      <c r="AV304">
        <v>3046</v>
      </c>
      <c r="AW304">
        <v>1670</v>
      </c>
    </row>
    <row r="305" spans="39:49" x14ac:dyDescent="0.2">
      <c r="AM305" t="s">
        <v>124</v>
      </c>
      <c r="AN305">
        <v>2738</v>
      </c>
      <c r="AO305">
        <v>1508</v>
      </c>
      <c r="AP305">
        <v>3791</v>
      </c>
      <c r="AQ305">
        <v>2020</v>
      </c>
      <c r="AS305" t="s">
        <v>124</v>
      </c>
      <c r="AT305">
        <v>2645</v>
      </c>
      <c r="AU305">
        <v>1341</v>
      </c>
      <c r="AV305">
        <v>3559</v>
      </c>
      <c r="AW305">
        <v>262</v>
      </c>
    </row>
    <row r="306" spans="39:49" x14ac:dyDescent="0.2">
      <c r="AM306" t="s">
        <v>126</v>
      </c>
      <c r="AN306">
        <v>2946</v>
      </c>
      <c r="AO306">
        <v>2556</v>
      </c>
      <c r="AP306">
        <v>2929</v>
      </c>
      <c r="AQ306">
        <v>1312</v>
      </c>
      <c r="AS306" t="s">
        <v>126</v>
      </c>
      <c r="AT306">
        <v>3270</v>
      </c>
      <c r="AU306">
        <v>2300</v>
      </c>
      <c r="AV306">
        <v>3258</v>
      </c>
      <c r="AW306">
        <v>1433</v>
      </c>
    </row>
    <row r="307" spans="39:49" x14ac:dyDescent="0.2">
      <c r="AM307" t="s">
        <v>128</v>
      </c>
      <c r="AN307">
        <v>2934</v>
      </c>
      <c r="AO307">
        <v>1405</v>
      </c>
      <c r="AP307">
        <v>3149</v>
      </c>
      <c r="AQ307">
        <v>2261</v>
      </c>
      <c r="AS307" t="s">
        <v>128</v>
      </c>
      <c r="AT307">
        <v>3613</v>
      </c>
      <c r="AU307">
        <v>1822</v>
      </c>
      <c r="AV307">
        <v>2654</v>
      </c>
      <c r="AW307">
        <v>1903</v>
      </c>
    </row>
    <row r="308" spans="39:49" x14ac:dyDescent="0.2">
      <c r="AM308" t="s">
        <v>130</v>
      </c>
      <c r="AN308">
        <v>2140</v>
      </c>
      <c r="AO308">
        <v>2637</v>
      </c>
      <c r="AP308">
        <v>2995</v>
      </c>
      <c r="AQ308">
        <v>1557</v>
      </c>
      <c r="AS308" t="s">
        <v>130</v>
      </c>
      <c r="AT308">
        <v>2720</v>
      </c>
      <c r="AU308">
        <v>2511</v>
      </c>
      <c r="AV308">
        <v>2979</v>
      </c>
      <c r="AW308">
        <v>1255</v>
      </c>
    </row>
    <row r="309" spans="39:49" x14ac:dyDescent="0.2">
      <c r="AM309" t="s">
        <v>132</v>
      </c>
      <c r="AN309">
        <v>4052</v>
      </c>
      <c r="AO309">
        <v>1597</v>
      </c>
      <c r="AP309">
        <v>3334</v>
      </c>
      <c r="AQ309">
        <v>1899</v>
      </c>
      <c r="AS309" t="s">
        <v>132</v>
      </c>
      <c r="AT309">
        <v>3794</v>
      </c>
      <c r="AU309">
        <v>1389</v>
      </c>
      <c r="AV309">
        <v>3362</v>
      </c>
      <c r="AW309">
        <v>1985</v>
      </c>
    </row>
    <row r="310" spans="39:49" x14ac:dyDescent="0.2">
      <c r="AM310" t="s">
        <v>134</v>
      </c>
      <c r="AN310">
        <v>2774</v>
      </c>
      <c r="AO310">
        <v>2267</v>
      </c>
      <c r="AP310">
        <v>3352</v>
      </c>
      <c r="AQ310">
        <v>1669</v>
      </c>
      <c r="AS310" t="s">
        <v>134</v>
      </c>
      <c r="AT310">
        <v>3322</v>
      </c>
      <c r="AU310">
        <v>2334</v>
      </c>
      <c r="AV310">
        <v>3392</v>
      </c>
      <c r="AW310">
        <v>1635</v>
      </c>
    </row>
    <row r="311" spans="39:49" x14ac:dyDescent="0.2">
      <c r="AM311" t="s">
        <v>136</v>
      </c>
      <c r="AN311">
        <v>3733</v>
      </c>
      <c r="AO311">
        <v>1854</v>
      </c>
      <c r="AP311">
        <v>3232</v>
      </c>
      <c r="AQ311">
        <v>1770</v>
      </c>
      <c r="AS311" t="s">
        <v>136</v>
      </c>
      <c r="AT311">
        <v>3711</v>
      </c>
      <c r="AU311">
        <v>1864</v>
      </c>
      <c r="AV311">
        <v>3706</v>
      </c>
      <c r="AW311">
        <v>1702</v>
      </c>
    </row>
    <row r="312" spans="39:49" x14ac:dyDescent="0.2">
      <c r="AM312" t="s">
        <v>138</v>
      </c>
      <c r="AN312">
        <v>2945</v>
      </c>
      <c r="AO312">
        <v>1748</v>
      </c>
      <c r="AP312">
        <v>3530</v>
      </c>
      <c r="AQ312">
        <v>2000</v>
      </c>
      <c r="AS312" t="s">
        <v>138</v>
      </c>
      <c r="AT312">
        <v>2877</v>
      </c>
      <c r="AU312">
        <v>1720</v>
      </c>
      <c r="AV312">
        <v>3137</v>
      </c>
      <c r="AW312">
        <v>2147</v>
      </c>
    </row>
    <row r="313" spans="39:49" x14ac:dyDescent="0.2">
      <c r="AM313" t="s">
        <v>140</v>
      </c>
      <c r="AN313">
        <v>4427</v>
      </c>
      <c r="AO313">
        <v>1582</v>
      </c>
      <c r="AP313">
        <v>3864</v>
      </c>
      <c r="AQ313">
        <v>1718</v>
      </c>
      <c r="AS313" t="s">
        <v>140</v>
      </c>
      <c r="AT313">
        <v>3827</v>
      </c>
      <c r="AU313">
        <v>1625</v>
      </c>
      <c r="AV313">
        <v>2994</v>
      </c>
      <c r="AW313">
        <v>1624</v>
      </c>
    </row>
    <row r="314" spans="39:49" x14ac:dyDescent="0.2">
      <c r="AM314" t="s">
        <v>142</v>
      </c>
      <c r="AN314">
        <v>2785</v>
      </c>
      <c r="AO314">
        <v>2232</v>
      </c>
      <c r="AP314">
        <v>3315</v>
      </c>
      <c r="AQ314">
        <v>1636</v>
      </c>
      <c r="AS314" t="s">
        <v>142</v>
      </c>
      <c r="AT314">
        <v>2767</v>
      </c>
      <c r="AU314">
        <v>2206</v>
      </c>
      <c r="AV314">
        <v>3242</v>
      </c>
      <c r="AW314">
        <v>1731</v>
      </c>
    </row>
    <row r="315" spans="39:49" x14ac:dyDescent="0.2">
      <c r="AM315" t="s">
        <v>144</v>
      </c>
      <c r="AN315">
        <v>4016</v>
      </c>
      <c r="AO315">
        <v>1858</v>
      </c>
      <c r="AP315">
        <v>3307</v>
      </c>
      <c r="AQ315">
        <v>1348</v>
      </c>
      <c r="AS315" t="s">
        <v>144</v>
      </c>
      <c r="AT315">
        <v>4099</v>
      </c>
      <c r="AU315">
        <v>1862</v>
      </c>
      <c r="AV315">
        <v>3713</v>
      </c>
      <c r="AW315">
        <v>1518</v>
      </c>
    </row>
    <row r="316" spans="39:49" x14ac:dyDescent="0.2">
      <c r="AM316" t="s">
        <v>146</v>
      </c>
      <c r="AN316">
        <v>3859</v>
      </c>
      <c r="AO316">
        <v>2053</v>
      </c>
      <c r="AP316">
        <v>3211</v>
      </c>
      <c r="AQ316">
        <v>1580</v>
      </c>
      <c r="AS316" t="s">
        <v>146</v>
      </c>
      <c r="AT316">
        <v>3078</v>
      </c>
      <c r="AU316">
        <v>1770</v>
      </c>
      <c r="AV316">
        <v>3799</v>
      </c>
      <c r="AW316">
        <v>1931</v>
      </c>
    </row>
    <row r="317" spans="39:49" x14ac:dyDescent="0.2">
      <c r="AM317" t="s">
        <v>148</v>
      </c>
      <c r="AN317">
        <v>3889</v>
      </c>
      <c r="AO317">
        <v>1953</v>
      </c>
      <c r="AP317">
        <v>3242</v>
      </c>
      <c r="AQ317">
        <v>1701</v>
      </c>
      <c r="AS317" t="s">
        <v>148</v>
      </c>
      <c r="AT317">
        <v>3219</v>
      </c>
      <c r="AU317">
        <v>1546</v>
      </c>
      <c r="AV317">
        <v>3238</v>
      </c>
      <c r="AW317">
        <v>2050</v>
      </c>
    </row>
    <row r="318" spans="39:49" x14ac:dyDescent="0.2">
      <c r="AM318" t="s">
        <v>150</v>
      </c>
      <c r="AN318">
        <v>3392</v>
      </c>
      <c r="AO318">
        <v>1742</v>
      </c>
      <c r="AP318">
        <v>3208</v>
      </c>
      <c r="AQ318">
        <v>1864</v>
      </c>
      <c r="AS318" t="s">
        <v>150</v>
      </c>
      <c r="AT318">
        <v>3027</v>
      </c>
      <c r="AU318">
        <v>1827</v>
      </c>
      <c r="AV318">
        <v>3024</v>
      </c>
      <c r="AW318">
        <v>1911</v>
      </c>
    </row>
    <row r="319" spans="39:49" x14ac:dyDescent="0.2">
      <c r="AM319" t="s">
        <v>151</v>
      </c>
      <c r="AN319">
        <v>2705</v>
      </c>
      <c r="AO319">
        <v>1727</v>
      </c>
      <c r="AP319">
        <v>3739</v>
      </c>
      <c r="AQ319">
        <v>1997</v>
      </c>
      <c r="AS319" t="s">
        <v>151</v>
      </c>
      <c r="AT319">
        <v>2575</v>
      </c>
      <c r="AU319">
        <v>2015</v>
      </c>
      <c r="AV319">
        <v>3075</v>
      </c>
      <c r="AW319">
        <v>1782</v>
      </c>
    </row>
    <row r="320" spans="39:49" x14ac:dyDescent="0.2">
      <c r="AM320" t="s">
        <v>153</v>
      </c>
      <c r="AN320">
        <v>2915</v>
      </c>
      <c r="AO320">
        <v>1196</v>
      </c>
      <c r="AP320">
        <v>3567</v>
      </c>
      <c r="AQ320">
        <v>2218</v>
      </c>
      <c r="AS320" t="s">
        <v>153</v>
      </c>
      <c r="AT320">
        <v>2810</v>
      </c>
      <c r="AU320">
        <v>1323</v>
      </c>
      <c r="AV320">
        <v>3439</v>
      </c>
      <c r="AW320">
        <v>2031</v>
      </c>
    </row>
    <row r="321" spans="39:49" x14ac:dyDescent="0.2">
      <c r="AM321" t="s">
        <v>155</v>
      </c>
      <c r="AN321">
        <v>2934</v>
      </c>
      <c r="AO321">
        <v>1619</v>
      </c>
      <c r="AP321">
        <v>3425</v>
      </c>
      <c r="AQ321">
        <v>2248</v>
      </c>
      <c r="AS321" t="s">
        <v>155</v>
      </c>
      <c r="AT321">
        <v>2795</v>
      </c>
      <c r="AU321">
        <v>1720</v>
      </c>
      <c r="AV321">
        <v>3039</v>
      </c>
      <c r="AW321">
        <v>1911</v>
      </c>
    </row>
    <row r="322" spans="39:49" x14ac:dyDescent="0.2">
      <c r="AM322" t="s">
        <v>157</v>
      </c>
      <c r="AN322">
        <v>3060</v>
      </c>
      <c r="AO322">
        <v>1688</v>
      </c>
      <c r="AP322">
        <v>3186</v>
      </c>
      <c r="AQ322">
        <v>1836</v>
      </c>
      <c r="AS322" t="s">
        <v>157</v>
      </c>
      <c r="AT322">
        <v>3443</v>
      </c>
      <c r="AU322">
        <v>2041</v>
      </c>
      <c r="AV322">
        <v>3058</v>
      </c>
      <c r="AW322">
        <v>1610</v>
      </c>
    </row>
    <row r="323" spans="39:49" x14ac:dyDescent="0.2">
      <c r="AM323" t="s">
        <v>159</v>
      </c>
      <c r="AN323">
        <v>3136</v>
      </c>
      <c r="AO323">
        <v>1376</v>
      </c>
      <c r="AP323">
        <v>3930</v>
      </c>
      <c r="AQ323">
        <v>2196</v>
      </c>
      <c r="AS323" t="s">
        <v>159</v>
      </c>
      <c r="AT323">
        <v>3273</v>
      </c>
      <c r="AU323">
        <v>1478</v>
      </c>
      <c r="AV323">
        <v>3647</v>
      </c>
      <c r="AW323">
        <v>2019</v>
      </c>
    </row>
    <row r="324" spans="39:49" x14ac:dyDescent="0.2">
      <c r="AM324" t="s">
        <v>161</v>
      </c>
      <c r="AN324">
        <v>4134</v>
      </c>
      <c r="AO324">
        <v>2075</v>
      </c>
      <c r="AP324">
        <v>3447</v>
      </c>
      <c r="AQ324">
        <v>1713</v>
      </c>
      <c r="AS324" t="s">
        <v>161</v>
      </c>
      <c r="AT324">
        <v>3800</v>
      </c>
      <c r="AU324">
        <v>2235</v>
      </c>
      <c r="AV324">
        <v>3572</v>
      </c>
      <c r="AW324">
        <v>1539</v>
      </c>
    </row>
    <row r="325" spans="39:49" x14ac:dyDescent="0.2">
      <c r="AM325" t="s">
        <v>163</v>
      </c>
      <c r="AN325">
        <v>3026</v>
      </c>
      <c r="AO325">
        <v>1896</v>
      </c>
      <c r="AP325">
        <v>3420</v>
      </c>
      <c r="AQ325">
        <v>1728</v>
      </c>
      <c r="AS325" t="s">
        <v>163</v>
      </c>
      <c r="AT325">
        <v>2917</v>
      </c>
      <c r="AU325">
        <v>1887</v>
      </c>
      <c r="AV325">
        <v>3643</v>
      </c>
      <c r="AW325">
        <v>1594</v>
      </c>
    </row>
  </sheetData>
  <sortState ref="AM260:AQ291">
    <sortCondition ref="AM260:AM2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5"/>
  <sheetViews>
    <sheetView tabSelected="1" topLeftCell="A1023" zoomScale="75" zoomScaleNormal="80" zoomScalePageLayoutView="80" workbookViewId="0">
      <selection activeCell="F1049" sqref="F1049"/>
    </sheetView>
  </sheetViews>
  <sheetFormatPr baseColWidth="10" defaultRowHeight="16" x14ac:dyDescent="0.2"/>
  <cols>
    <col min="1" max="1" width="17.5" bestFit="1" customWidth="1"/>
    <col min="2" max="2" width="25.83203125" bestFit="1" customWidth="1"/>
    <col min="3" max="3" width="25.1640625" style="2" bestFit="1" customWidth="1"/>
    <col min="4" max="4" width="19.6640625" style="2" bestFit="1" customWidth="1"/>
    <col min="5" max="5" width="20.33203125" style="2" bestFit="1" customWidth="1"/>
    <col min="6" max="6" width="25.6640625" style="2" bestFit="1" customWidth="1"/>
    <col min="7" max="7" width="18" style="2" bestFit="1" customWidth="1"/>
    <col min="8" max="8" width="5.33203125" bestFit="1" customWidth="1"/>
  </cols>
  <sheetData>
    <row r="1" spans="1:14" x14ac:dyDescent="0.2">
      <c r="A1" t="s">
        <v>1151</v>
      </c>
      <c r="C1" s="2" t="s">
        <v>1152</v>
      </c>
      <c r="D1" s="2" t="s">
        <v>1153</v>
      </c>
      <c r="E1" s="2" t="s">
        <v>74</v>
      </c>
      <c r="F1" s="2" t="s">
        <v>1154</v>
      </c>
      <c r="G1" s="2" t="s">
        <v>1155</v>
      </c>
      <c r="H1" t="s">
        <v>1156</v>
      </c>
      <c r="K1" t="s">
        <v>1528</v>
      </c>
      <c r="L1" t="s">
        <v>1529</v>
      </c>
      <c r="M1" t="s">
        <v>1530</v>
      </c>
      <c r="N1" t="s">
        <v>1524</v>
      </c>
    </row>
    <row r="2" spans="1:14" x14ac:dyDescent="0.2">
      <c r="A2" t="s">
        <v>103</v>
      </c>
      <c r="B2" t="s">
        <v>104</v>
      </c>
      <c r="C2" s="2">
        <v>66.631814370000001</v>
      </c>
      <c r="D2" s="2">
        <v>78.277435819999994</v>
      </c>
      <c r="E2" s="2">
        <v>86.718224899999996</v>
      </c>
      <c r="F2" s="2">
        <v>94.911528250000003</v>
      </c>
      <c r="G2" s="2">
        <v>87.923576859999997</v>
      </c>
      <c r="H2">
        <v>97</v>
      </c>
      <c r="J2" t="s">
        <v>1086</v>
      </c>
      <c r="K2">
        <v>79.150943473928294</v>
      </c>
      <c r="L2">
        <v>76.810506955884094</v>
      </c>
      <c r="M2">
        <v>82.035415455049304</v>
      </c>
      <c r="N2">
        <v>92</v>
      </c>
    </row>
    <row r="3" spans="1:14" x14ac:dyDescent="0.2">
      <c r="A3" t="s">
        <v>105</v>
      </c>
      <c r="B3" t="s">
        <v>1157</v>
      </c>
      <c r="C3" s="2">
        <v>71.806127329999995</v>
      </c>
      <c r="D3" s="2">
        <v>70.256602549999997</v>
      </c>
      <c r="E3" s="2">
        <v>68.06628139</v>
      </c>
      <c r="F3" s="2">
        <v>66.563779679999996</v>
      </c>
      <c r="G3" s="2">
        <v>69.357976489999999</v>
      </c>
      <c r="H3">
        <v>79</v>
      </c>
      <c r="J3" t="s">
        <v>400</v>
      </c>
      <c r="K3">
        <v>88.406509248309206</v>
      </c>
      <c r="L3">
        <v>90.542571448054105</v>
      </c>
      <c r="M3">
        <v>85.067979232291606</v>
      </c>
      <c r="N3">
        <v>93</v>
      </c>
    </row>
    <row r="4" spans="1:14" x14ac:dyDescent="0.2">
      <c r="A4" t="s">
        <v>106</v>
      </c>
      <c r="B4" t="s">
        <v>107</v>
      </c>
      <c r="C4" s="2">
        <v>68.107123099999995</v>
      </c>
      <c r="D4" s="2">
        <v>68.924004120000006</v>
      </c>
      <c r="E4" s="2">
        <v>68.978238750000003</v>
      </c>
      <c r="F4" s="2">
        <v>71.086380419999998</v>
      </c>
      <c r="G4" s="2">
        <v>70.687680990000004</v>
      </c>
      <c r="H4">
        <v>81</v>
      </c>
      <c r="J4" t="s">
        <v>694</v>
      </c>
      <c r="K4">
        <v>84.467538349950601</v>
      </c>
      <c r="L4">
        <v>86.689867493204503</v>
      </c>
      <c r="M4">
        <v>81.155632932342698</v>
      </c>
      <c r="N4">
        <v>91</v>
      </c>
    </row>
    <row r="5" spans="1:14" x14ac:dyDescent="0.2">
      <c r="A5" t="s">
        <v>108</v>
      </c>
      <c r="B5" t="s">
        <v>109</v>
      </c>
      <c r="C5" s="2">
        <v>80.809038740000005</v>
      </c>
      <c r="D5" s="2">
        <v>85.727370070000006</v>
      </c>
      <c r="E5" s="2">
        <v>89.590930950000001</v>
      </c>
      <c r="F5" s="2">
        <v>93.894530970000005</v>
      </c>
      <c r="G5" s="2">
        <v>89.989449719999996</v>
      </c>
      <c r="H5">
        <v>93</v>
      </c>
      <c r="J5" t="s">
        <v>341</v>
      </c>
      <c r="K5">
        <v>68.307618969282004</v>
      </c>
      <c r="L5">
        <v>61.696253499428401</v>
      </c>
      <c r="M5">
        <v>76.236375829788102</v>
      </c>
      <c r="N5">
        <v>90</v>
      </c>
    </row>
    <row r="6" spans="1:14" x14ac:dyDescent="0.2">
      <c r="A6" t="s">
        <v>110</v>
      </c>
      <c r="B6" t="s">
        <v>111</v>
      </c>
      <c r="C6" s="2">
        <v>61.258180469999999</v>
      </c>
      <c r="D6" s="2">
        <v>62.530132080000001</v>
      </c>
      <c r="E6" s="2">
        <v>62.409233810000003</v>
      </c>
      <c r="F6" s="2">
        <v>65.961851609999997</v>
      </c>
      <c r="G6" s="2">
        <v>65.527499419999998</v>
      </c>
      <c r="H6">
        <v>79</v>
      </c>
      <c r="J6" t="s">
        <v>1123</v>
      </c>
      <c r="K6">
        <v>22.761942173507499</v>
      </c>
      <c r="L6">
        <v>17.4816859635193</v>
      </c>
      <c r="M6">
        <v>30.991252566851301</v>
      </c>
      <c r="N6">
        <v>73</v>
      </c>
    </row>
    <row r="7" spans="1:14" x14ac:dyDescent="0.2">
      <c r="A7" t="s">
        <v>112</v>
      </c>
      <c r="B7" t="s">
        <v>113</v>
      </c>
      <c r="C7" s="2">
        <v>38.268035699999999</v>
      </c>
      <c r="D7" s="2">
        <v>41.592226160000003</v>
      </c>
      <c r="E7" s="2">
        <v>43.393723039999998</v>
      </c>
      <c r="F7" s="2">
        <v>50.316291460000002</v>
      </c>
      <c r="G7" s="2">
        <v>47.085710249999998</v>
      </c>
      <c r="H7">
        <v>73</v>
      </c>
      <c r="J7" t="s">
        <v>997</v>
      </c>
      <c r="K7">
        <v>66.841373440320694</v>
      </c>
      <c r="L7">
        <v>62.051807347957102</v>
      </c>
      <c r="M7">
        <v>72.792730267089595</v>
      </c>
      <c r="N7">
        <v>88</v>
      </c>
    </row>
    <row r="8" spans="1:14" x14ac:dyDescent="0.2">
      <c r="A8" t="s">
        <v>114</v>
      </c>
      <c r="B8" t="s">
        <v>115</v>
      </c>
      <c r="C8" s="2">
        <v>68.966800809999995</v>
      </c>
      <c r="D8" s="2">
        <v>70.690504689999997</v>
      </c>
      <c r="E8" s="2">
        <v>71.617286809999996</v>
      </c>
      <c r="F8" s="2">
        <v>74.87738684</v>
      </c>
      <c r="G8" s="2">
        <v>73.349003850000003</v>
      </c>
      <c r="H8">
        <v>84</v>
      </c>
      <c r="J8" t="s">
        <v>1117</v>
      </c>
      <c r="K8">
        <v>61.379288631925697</v>
      </c>
      <c r="L8">
        <v>56.302817024449801</v>
      </c>
      <c r="M8">
        <v>67.821917017599503</v>
      </c>
      <c r="N8">
        <v>86</v>
      </c>
    </row>
    <row r="9" spans="1:14" x14ac:dyDescent="0.2">
      <c r="A9" t="s">
        <v>116</v>
      </c>
      <c r="B9" t="s">
        <v>117</v>
      </c>
      <c r="C9" s="2">
        <v>56.654805230000001</v>
      </c>
      <c r="D9" s="2">
        <v>54.462638370000001</v>
      </c>
      <c r="E9" s="2">
        <v>53.719806050000003</v>
      </c>
      <c r="F9" s="2">
        <v>48.672217330000002</v>
      </c>
      <c r="G9" s="2">
        <v>50.349640729999997</v>
      </c>
      <c r="H9">
        <v>73</v>
      </c>
      <c r="J9" t="s">
        <v>224</v>
      </c>
      <c r="K9">
        <v>50.962080688091199</v>
      </c>
      <c r="L9">
        <v>47.853915618430896</v>
      </c>
      <c r="M9">
        <v>55.080201900136302</v>
      </c>
      <c r="N9">
        <v>81</v>
      </c>
    </row>
    <row r="10" spans="1:14" x14ac:dyDescent="0.2">
      <c r="A10" t="s">
        <v>118</v>
      </c>
      <c r="B10" t="s">
        <v>119</v>
      </c>
      <c r="C10" s="2">
        <v>93.778372340000004</v>
      </c>
      <c r="D10" s="2">
        <v>94.110867510000006</v>
      </c>
      <c r="E10" s="2">
        <v>94.196955790000004</v>
      </c>
      <c r="F10" s="2">
        <v>94.922446140000005</v>
      </c>
      <c r="G10" s="2">
        <v>94.719212499999998</v>
      </c>
      <c r="H10">
        <v>94</v>
      </c>
      <c r="J10" t="s">
        <v>937</v>
      </c>
      <c r="K10">
        <v>77.384822686024094</v>
      </c>
      <c r="L10">
        <v>78.389649614235196</v>
      </c>
      <c r="M10">
        <v>76.009583327590903</v>
      </c>
      <c r="N10">
        <v>89</v>
      </c>
    </row>
    <row r="11" spans="1:14" x14ac:dyDescent="0.2">
      <c r="A11" t="s">
        <v>120</v>
      </c>
      <c r="B11" t="s">
        <v>121</v>
      </c>
      <c r="C11" s="2">
        <v>75.539019600000003</v>
      </c>
      <c r="D11" s="2">
        <v>81.837009980000005</v>
      </c>
      <c r="E11" s="2">
        <v>88.079826130000001</v>
      </c>
      <c r="F11" s="2">
        <v>92.183281199999996</v>
      </c>
      <c r="G11" s="2">
        <v>85.756055540000006</v>
      </c>
      <c r="H11">
        <v>95</v>
      </c>
      <c r="J11" t="s">
        <v>430</v>
      </c>
      <c r="K11">
        <v>74.944620651604396</v>
      </c>
      <c r="L11">
        <v>78.629976313905999</v>
      </c>
      <c r="M11">
        <v>69.570543651144703</v>
      </c>
      <c r="N11">
        <v>86</v>
      </c>
    </row>
    <row r="12" spans="1:14" x14ac:dyDescent="0.2">
      <c r="A12" t="s">
        <v>122</v>
      </c>
      <c r="B12" t="s">
        <v>123</v>
      </c>
      <c r="C12" s="2">
        <v>86.015870239999998</v>
      </c>
      <c r="D12" s="2">
        <v>85.903504190000007</v>
      </c>
      <c r="E12" s="2">
        <v>85.058465900000002</v>
      </c>
      <c r="F12" s="2">
        <v>85.856875630000005</v>
      </c>
      <c r="G12" s="2">
        <v>86.665082720000001</v>
      </c>
      <c r="H12">
        <v>85</v>
      </c>
      <c r="J12" t="s">
        <v>756</v>
      </c>
      <c r="K12">
        <v>67.376373974093198</v>
      </c>
      <c r="L12">
        <v>69.334885186889096</v>
      </c>
      <c r="M12">
        <v>64.698581345010595</v>
      </c>
      <c r="N12">
        <v>84</v>
      </c>
    </row>
    <row r="13" spans="1:14" x14ac:dyDescent="0.2">
      <c r="A13" t="s">
        <v>124</v>
      </c>
      <c r="B13" t="s">
        <v>125</v>
      </c>
      <c r="C13" s="2">
        <v>74.203391519999997</v>
      </c>
      <c r="D13" s="2">
        <v>77.507398949999995</v>
      </c>
      <c r="E13" s="2">
        <v>80.460677889999999</v>
      </c>
      <c r="F13" s="2">
        <v>84.433672819999998</v>
      </c>
      <c r="G13" s="2">
        <v>80.780255120000007</v>
      </c>
      <c r="H13">
        <v>89</v>
      </c>
      <c r="J13" t="s">
        <v>550</v>
      </c>
      <c r="K13">
        <v>90.2426820992508</v>
      </c>
      <c r="L13">
        <v>91.827057375879505</v>
      </c>
      <c r="M13">
        <v>87.803862455342099</v>
      </c>
      <c r="N13">
        <v>95</v>
      </c>
    </row>
    <row r="14" spans="1:14" x14ac:dyDescent="0.2">
      <c r="A14" t="s">
        <v>126</v>
      </c>
      <c r="B14" t="s">
        <v>127</v>
      </c>
      <c r="C14" s="2">
        <v>84.739657190000003</v>
      </c>
      <c r="D14" s="2">
        <v>81.837702199999995</v>
      </c>
      <c r="E14" s="2">
        <v>77.636663729999995</v>
      </c>
      <c r="F14" s="2">
        <v>73.87725863</v>
      </c>
      <c r="G14" s="2">
        <v>79.678713450000004</v>
      </c>
      <c r="H14">
        <v>78</v>
      </c>
      <c r="J14" t="s">
        <v>815</v>
      </c>
      <c r="K14">
        <v>77.042119907064503</v>
      </c>
      <c r="L14">
        <v>82.8960530005522</v>
      </c>
      <c r="M14">
        <v>67.774328699514598</v>
      </c>
      <c r="N14">
        <v>85</v>
      </c>
    </row>
    <row r="15" spans="1:14" x14ac:dyDescent="0.2">
      <c r="A15" t="s">
        <v>128</v>
      </c>
      <c r="B15" t="s">
        <v>129</v>
      </c>
      <c r="C15" s="2">
        <v>74.983379429999999</v>
      </c>
      <c r="D15" s="2">
        <v>75.041998309999997</v>
      </c>
      <c r="E15" s="2">
        <v>75.879616440000007</v>
      </c>
      <c r="F15" s="2">
        <v>74.935743439999996</v>
      </c>
      <c r="G15" s="2">
        <v>74.112625489999999</v>
      </c>
      <c r="H15">
        <v>82</v>
      </c>
      <c r="J15" t="s">
        <v>369</v>
      </c>
      <c r="K15">
        <v>52.564788154940899</v>
      </c>
      <c r="L15">
        <v>43.880267155892298</v>
      </c>
      <c r="M15">
        <v>63.850973645799201</v>
      </c>
      <c r="N15">
        <v>85</v>
      </c>
    </row>
    <row r="16" spans="1:14" x14ac:dyDescent="0.2">
      <c r="A16" t="s">
        <v>130</v>
      </c>
      <c r="B16" t="s">
        <v>131</v>
      </c>
      <c r="C16" s="2">
        <v>52.776147799999997</v>
      </c>
      <c r="D16" s="2">
        <v>59.669556649999997</v>
      </c>
      <c r="E16" s="2">
        <v>66.580294179999996</v>
      </c>
      <c r="F16" s="2">
        <v>74.682377389999999</v>
      </c>
      <c r="G16" s="2">
        <v>66.119090150000005</v>
      </c>
      <c r="H16">
        <v>83</v>
      </c>
      <c r="J16" t="s">
        <v>1132</v>
      </c>
      <c r="K16">
        <v>34.029447141432797</v>
      </c>
      <c r="L16">
        <v>26.570556494393699</v>
      </c>
      <c r="M16">
        <v>44.946040950745399</v>
      </c>
      <c r="N16">
        <v>78</v>
      </c>
    </row>
    <row r="17" spans="1:14" x14ac:dyDescent="0.2">
      <c r="A17" t="s">
        <v>132</v>
      </c>
      <c r="B17" t="s">
        <v>133</v>
      </c>
      <c r="C17" s="2">
        <v>56.667552350000001</v>
      </c>
      <c r="D17" s="2">
        <v>59.837076770000003</v>
      </c>
      <c r="E17" s="2">
        <v>63.338688509999997</v>
      </c>
      <c r="F17" s="2">
        <v>67.063609670000005</v>
      </c>
      <c r="G17" s="2">
        <v>62.557262659999999</v>
      </c>
      <c r="H17">
        <v>79</v>
      </c>
      <c r="J17" t="s">
        <v>281</v>
      </c>
      <c r="K17">
        <v>82.682152942589099</v>
      </c>
      <c r="L17">
        <v>84.228075019581894</v>
      </c>
      <c r="M17">
        <v>80.483750207605993</v>
      </c>
      <c r="N17">
        <v>91</v>
      </c>
    </row>
    <row r="18" spans="1:14" x14ac:dyDescent="0.2">
      <c r="A18" t="s">
        <v>134</v>
      </c>
      <c r="B18" t="s">
        <v>135</v>
      </c>
      <c r="C18" s="2">
        <v>83.304712800000004</v>
      </c>
      <c r="D18" s="2">
        <v>81.018240669999997</v>
      </c>
      <c r="E18" s="2">
        <v>77.701967839999995</v>
      </c>
      <c r="F18" s="2">
        <v>75.0511683</v>
      </c>
      <c r="G18" s="2">
        <v>79.489726390000001</v>
      </c>
      <c r="H18">
        <v>81</v>
      </c>
      <c r="J18" t="s">
        <v>726</v>
      </c>
      <c r="K18">
        <v>62.311267791180001</v>
      </c>
      <c r="L18">
        <v>67.198288404570107</v>
      </c>
      <c r="M18">
        <v>55.512314505358503</v>
      </c>
      <c r="N18">
        <v>80</v>
      </c>
    </row>
    <row r="19" spans="1:14" x14ac:dyDescent="0.2">
      <c r="A19" t="s">
        <v>136</v>
      </c>
      <c r="B19" t="s">
        <v>137</v>
      </c>
      <c r="C19" s="2">
        <v>70.822355540000004</v>
      </c>
      <c r="D19" s="2">
        <v>75.956391350000004</v>
      </c>
      <c r="E19" s="2">
        <v>81.485829100000004</v>
      </c>
      <c r="F19" s="2">
        <v>85.812830410000004</v>
      </c>
      <c r="G19" s="2">
        <v>79.51238979</v>
      </c>
      <c r="H19">
        <v>90</v>
      </c>
      <c r="J19" t="s">
        <v>637</v>
      </c>
      <c r="K19">
        <v>50.151546118449197</v>
      </c>
      <c r="L19">
        <v>45.142444077297398</v>
      </c>
      <c r="M19">
        <v>56.790875297478699</v>
      </c>
      <c r="N19">
        <v>82</v>
      </c>
    </row>
    <row r="20" spans="1:14" x14ac:dyDescent="0.2">
      <c r="A20" t="s">
        <v>138</v>
      </c>
      <c r="B20" t="s">
        <v>139</v>
      </c>
      <c r="C20" s="2">
        <v>71.430688829999994</v>
      </c>
      <c r="D20" s="2">
        <v>68.253715490000005</v>
      </c>
      <c r="E20" s="2">
        <v>64.625575429999998</v>
      </c>
      <c r="F20" s="2">
        <v>60.160804390000003</v>
      </c>
      <c r="G20" s="2">
        <v>65.202694309999998</v>
      </c>
      <c r="H20">
        <v>76</v>
      </c>
      <c r="J20" t="s">
        <v>310</v>
      </c>
      <c r="K20">
        <v>62.358587335496701</v>
      </c>
      <c r="L20">
        <v>65.231718512349502</v>
      </c>
      <c r="M20">
        <v>58.434660574797597</v>
      </c>
      <c r="N20">
        <v>82</v>
      </c>
    </row>
    <row r="21" spans="1:14" x14ac:dyDescent="0.2">
      <c r="A21" t="s">
        <v>140</v>
      </c>
      <c r="B21" t="s">
        <v>141</v>
      </c>
      <c r="C21" s="2">
        <v>62.072320380000001</v>
      </c>
      <c r="D21" s="2">
        <v>71.966597039999996</v>
      </c>
      <c r="E21" s="2">
        <v>81.394848139999993</v>
      </c>
      <c r="F21" s="2">
        <v>89.107930429999996</v>
      </c>
      <c r="G21" s="2">
        <v>79.41446938</v>
      </c>
      <c r="H21">
        <v>92</v>
      </c>
      <c r="J21" t="s">
        <v>967</v>
      </c>
      <c r="K21">
        <v>35.475634671516303</v>
      </c>
      <c r="L21">
        <v>31.608451795592</v>
      </c>
      <c r="M21">
        <v>40.849004159774204</v>
      </c>
      <c r="N21">
        <v>76</v>
      </c>
    </row>
    <row r="22" spans="1:14" x14ac:dyDescent="0.2">
      <c r="A22" t="s">
        <v>142</v>
      </c>
      <c r="B22" t="s">
        <v>143</v>
      </c>
      <c r="C22" s="2">
        <v>95.180109400000006</v>
      </c>
      <c r="D22" s="2">
        <v>94.890616370000004</v>
      </c>
      <c r="E22" s="2">
        <v>93.638778919999993</v>
      </c>
      <c r="F22" s="2">
        <v>94.427600010000006</v>
      </c>
      <c r="G22" s="2">
        <v>95.600292789999997</v>
      </c>
      <c r="H22">
        <v>90</v>
      </c>
      <c r="J22" t="s">
        <v>1056</v>
      </c>
      <c r="K22">
        <v>51.8834000413826</v>
      </c>
      <c r="L22">
        <v>55.074543014217603</v>
      </c>
      <c r="M22">
        <v>47.627540377326604</v>
      </c>
      <c r="N22">
        <v>78</v>
      </c>
    </row>
    <row r="23" spans="1:14" x14ac:dyDescent="0.2">
      <c r="A23" t="s">
        <v>144</v>
      </c>
      <c r="B23" t="s">
        <v>145</v>
      </c>
      <c r="C23" s="2">
        <v>94.543649400000007</v>
      </c>
      <c r="D23" s="2">
        <v>95.847396059999994</v>
      </c>
      <c r="E23" s="2">
        <v>96.677857309999993</v>
      </c>
      <c r="F23" s="2">
        <v>98.02292473</v>
      </c>
      <c r="G23" s="2">
        <v>97.161664349999995</v>
      </c>
      <c r="H23">
        <v>99</v>
      </c>
      <c r="J23" t="s">
        <v>1531</v>
      </c>
      <c r="K23">
        <v>17.880241090818298</v>
      </c>
      <c r="L23">
        <v>18.088977782120299</v>
      </c>
      <c r="M23">
        <v>17.605214595823298</v>
      </c>
      <c r="N23">
        <v>66</v>
      </c>
    </row>
    <row r="24" spans="1:14" x14ac:dyDescent="0.2">
      <c r="A24" t="s">
        <v>146</v>
      </c>
      <c r="B24" t="s">
        <v>147</v>
      </c>
      <c r="C24" s="2">
        <v>69.387566239999998</v>
      </c>
      <c r="D24" s="2">
        <v>71.986489070000005</v>
      </c>
      <c r="E24" s="2">
        <v>75.594440019999993</v>
      </c>
      <c r="F24" s="2">
        <v>77.444657070000005</v>
      </c>
      <c r="G24" s="2">
        <v>73.12742428</v>
      </c>
      <c r="H24">
        <v>84</v>
      </c>
      <c r="J24" t="s">
        <v>1135</v>
      </c>
      <c r="K24">
        <v>33.651462983098099</v>
      </c>
      <c r="L24">
        <v>36.335916257304703</v>
      </c>
      <c r="M24">
        <v>30.211158929846501</v>
      </c>
      <c r="N24">
        <v>72</v>
      </c>
    </row>
    <row r="25" spans="1:14" x14ac:dyDescent="0.2">
      <c r="A25" t="s">
        <v>148</v>
      </c>
      <c r="B25" t="s">
        <v>149</v>
      </c>
      <c r="C25" s="2">
        <v>61.357037779999999</v>
      </c>
      <c r="D25" s="2">
        <v>63.37275846</v>
      </c>
      <c r="E25" s="2">
        <v>66.56536638</v>
      </c>
      <c r="F25" s="2">
        <v>67.7022355</v>
      </c>
      <c r="G25" s="2">
        <v>63.887728559999999</v>
      </c>
      <c r="H25">
        <v>80</v>
      </c>
      <c r="J25" t="s">
        <v>1118</v>
      </c>
      <c r="K25">
        <v>37.757552762332303</v>
      </c>
      <c r="L25">
        <v>41.265997384308598</v>
      </c>
      <c r="M25">
        <v>33.251595685131697</v>
      </c>
      <c r="N25">
        <v>73</v>
      </c>
    </row>
    <row r="26" spans="1:14" x14ac:dyDescent="0.2">
      <c r="A26" t="s">
        <v>150</v>
      </c>
      <c r="B26" t="s">
        <v>54</v>
      </c>
      <c r="C26" s="2">
        <v>92.84106955</v>
      </c>
      <c r="D26" s="2">
        <v>92.29343136</v>
      </c>
      <c r="E26" s="2">
        <v>91.329633979999997</v>
      </c>
      <c r="F26" s="2">
        <v>90.97020981</v>
      </c>
      <c r="G26" s="2">
        <v>92.156100980000005</v>
      </c>
      <c r="H26">
        <v>89</v>
      </c>
      <c r="J26" t="s">
        <v>520</v>
      </c>
      <c r="K26">
        <v>48.674006202390999</v>
      </c>
      <c r="L26">
        <v>39.1977763606575</v>
      </c>
      <c r="M26">
        <v>61.291018238803403</v>
      </c>
      <c r="N26">
        <v>84</v>
      </c>
    </row>
    <row r="27" spans="1:14" x14ac:dyDescent="0.2">
      <c r="A27" t="s">
        <v>151</v>
      </c>
      <c r="B27" t="s">
        <v>152</v>
      </c>
      <c r="C27" s="2">
        <v>79.238952569999995</v>
      </c>
      <c r="D27" s="2">
        <v>75.597396779999997</v>
      </c>
      <c r="E27" s="2">
        <v>72.002924160000006</v>
      </c>
      <c r="F27" s="2">
        <v>65.447641430000004</v>
      </c>
      <c r="G27" s="2">
        <v>71.029443979999996</v>
      </c>
      <c r="H27">
        <v>78</v>
      </c>
      <c r="J27" t="s">
        <v>1131</v>
      </c>
      <c r="K27">
        <v>40.7225334046813</v>
      </c>
      <c r="L27">
        <v>37.146407651854197</v>
      </c>
      <c r="M27">
        <v>45.591978052292703</v>
      </c>
      <c r="N27">
        <v>78</v>
      </c>
    </row>
    <row r="28" spans="1:14" x14ac:dyDescent="0.2">
      <c r="A28" t="s">
        <v>153</v>
      </c>
      <c r="B28" t="s">
        <v>154</v>
      </c>
      <c r="C28" s="2">
        <v>41.547920580000003</v>
      </c>
      <c r="D28" s="2">
        <v>46.103695309999999</v>
      </c>
      <c r="E28" s="2">
        <v>48.799244080000001</v>
      </c>
      <c r="F28" s="2">
        <v>57.774275430000003</v>
      </c>
      <c r="G28" s="2">
        <v>53.25616728</v>
      </c>
      <c r="H28">
        <v>76</v>
      </c>
      <c r="J28" t="s">
        <v>491</v>
      </c>
      <c r="K28">
        <v>63.510873547506698</v>
      </c>
      <c r="L28">
        <v>61.773509947864099</v>
      </c>
      <c r="M28">
        <v>65.776806736576503</v>
      </c>
      <c r="N28">
        <v>85</v>
      </c>
    </row>
    <row r="29" spans="1:14" x14ac:dyDescent="0.2">
      <c r="A29" t="s">
        <v>155</v>
      </c>
      <c r="B29" t="s">
        <v>156</v>
      </c>
      <c r="C29" s="2">
        <v>39.034358650000001</v>
      </c>
      <c r="D29" s="2">
        <v>40.085951270000002</v>
      </c>
      <c r="E29" s="2">
        <v>41.477963289999998</v>
      </c>
      <c r="F29" s="2">
        <v>42.544496870000003</v>
      </c>
      <c r="G29" s="2">
        <v>40.767771000000003</v>
      </c>
      <c r="H29">
        <v>71</v>
      </c>
      <c r="J29" t="s">
        <v>1532</v>
      </c>
      <c r="K29">
        <v>17.523894188492601</v>
      </c>
      <c r="L29">
        <v>17.976850795187399</v>
      </c>
      <c r="M29">
        <v>16.933282128345301</v>
      </c>
      <c r="N29">
        <v>66</v>
      </c>
    </row>
    <row r="30" spans="1:14" x14ac:dyDescent="0.2">
      <c r="A30" t="s">
        <v>157</v>
      </c>
      <c r="B30" t="s">
        <v>158</v>
      </c>
      <c r="C30" s="2">
        <v>51.949190850000001</v>
      </c>
      <c r="D30" s="2">
        <v>55.783096819999997</v>
      </c>
      <c r="E30" s="2">
        <v>58.957466570000001</v>
      </c>
      <c r="F30" s="2">
        <v>64.925151909999997</v>
      </c>
      <c r="G30" s="2">
        <v>60.448299220000003</v>
      </c>
      <c r="H30">
        <v>78</v>
      </c>
      <c r="J30" t="s">
        <v>1137</v>
      </c>
      <c r="K30">
        <v>24.4329387493685</v>
      </c>
      <c r="L30">
        <v>24.833086246176499</v>
      </c>
      <c r="M30">
        <v>23.906619558443701</v>
      </c>
      <c r="N30">
        <v>69</v>
      </c>
    </row>
    <row r="31" spans="1:14" x14ac:dyDescent="0.2">
      <c r="A31" t="s">
        <v>159</v>
      </c>
      <c r="B31" t="s">
        <v>160</v>
      </c>
      <c r="C31" s="2">
        <v>59.868610609999998</v>
      </c>
      <c r="D31" s="2">
        <v>66.972294509999998</v>
      </c>
      <c r="E31" s="2">
        <v>73.948868570000002</v>
      </c>
      <c r="F31" s="2">
        <v>81.357547679999996</v>
      </c>
      <c r="G31" s="2">
        <v>73.182012659999998</v>
      </c>
      <c r="H31">
        <v>87</v>
      </c>
      <c r="J31" t="s">
        <v>1533</v>
      </c>
      <c r="K31">
        <v>18.393153208651398</v>
      </c>
      <c r="L31">
        <v>21.256973141682</v>
      </c>
      <c r="M31">
        <v>14.980131605019601</v>
      </c>
      <c r="N31">
        <v>64</v>
      </c>
    </row>
    <row r="32" spans="1:14" x14ac:dyDescent="0.2">
      <c r="A32" t="s">
        <v>161</v>
      </c>
      <c r="B32" t="s">
        <v>162</v>
      </c>
      <c r="C32" s="2">
        <v>57.866001920000002</v>
      </c>
      <c r="D32" s="2">
        <v>68.156950210000005</v>
      </c>
      <c r="E32" s="2">
        <v>77.732930469999999</v>
      </c>
      <c r="F32" s="2">
        <v>86.999967979999994</v>
      </c>
      <c r="G32" s="2">
        <v>76.841044699999998</v>
      </c>
      <c r="H32">
        <v>90</v>
      </c>
      <c r="J32" t="s">
        <v>1026</v>
      </c>
      <c r="K32">
        <v>51.79562377749</v>
      </c>
      <c r="L32">
        <v>52.725288881033102</v>
      </c>
      <c r="M32">
        <v>50.558796527316098</v>
      </c>
      <c r="N32">
        <v>79</v>
      </c>
    </row>
    <row r="33" spans="1:14" x14ac:dyDescent="0.2">
      <c r="A33" t="s">
        <v>163</v>
      </c>
      <c r="B33" t="s">
        <v>164</v>
      </c>
      <c r="C33" s="2">
        <v>91.266889160000005</v>
      </c>
      <c r="D33" s="2">
        <v>93.663706379999994</v>
      </c>
      <c r="E33" s="2">
        <v>94.560361560000004</v>
      </c>
      <c r="F33" s="2">
        <v>97.534096320000003</v>
      </c>
      <c r="G33" s="2">
        <v>96.556299940000002</v>
      </c>
      <c r="H33">
        <v>95</v>
      </c>
      <c r="J33" t="s">
        <v>1138</v>
      </c>
      <c r="K33">
        <v>27.626374577837101</v>
      </c>
      <c r="L33">
        <v>35.1978359747986</v>
      </c>
      <c r="M33">
        <v>18.987851444777899</v>
      </c>
      <c r="N33">
        <v>66</v>
      </c>
    </row>
    <row r="34" spans="1:14" x14ac:dyDescent="0.2">
      <c r="J34" t="s">
        <v>1534</v>
      </c>
      <c r="K34">
        <v>12.525665397431201</v>
      </c>
      <c r="L34">
        <v>12.5449860052973</v>
      </c>
      <c r="M34">
        <v>12.5000230553355</v>
      </c>
      <c r="N34">
        <v>63</v>
      </c>
    </row>
    <row r="35" spans="1:14" x14ac:dyDescent="0.2">
      <c r="A35" t="s">
        <v>1158</v>
      </c>
      <c r="C35" s="2" t="s">
        <v>1159</v>
      </c>
      <c r="D35" s="2" t="s">
        <v>1160</v>
      </c>
      <c r="E35" s="2" t="s">
        <v>1161</v>
      </c>
      <c r="F35" s="2" t="s">
        <v>1162</v>
      </c>
      <c r="G35" s="2" t="s">
        <v>1163</v>
      </c>
      <c r="H35" t="s">
        <v>1156</v>
      </c>
      <c r="J35" t="s">
        <v>1535</v>
      </c>
      <c r="K35">
        <v>6.9144851704341397</v>
      </c>
      <c r="L35">
        <v>12.7596630941713</v>
      </c>
      <c r="M35">
        <v>2.6201730296144201</v>
      </c>
      <c r="N35">
        <v>51</v>
      </c>
    </row>
    <row r="36" spans="1:14" x14ac:dyDescent="0.2">
      <c r="A36" t="s">
        <v>103</v>
      </c>
      <c r="B36" t="s">
        <v>165</v>
      </c>
      <c r="C36" s="2" t="e">
        <v>#N/A</v>
      </c>
      <c r="D36" s="2" t="e">
        <v>#N/A</v>
      </c>
      <c r="E36" s="2" t="e">
        <v>#N/A</v>
      </c>
      <c r="F36" s="2" t="e">
        <v>#N/A</v>
      </c>
      <c r="G36" s="2" t="e">
        <v>#N/A</v>
      </c>
      <c r="H36">
        <v>82</v>
      </c>
      <c r="J36" t="s">
        <v>1136</v>
      </c>
      <c r="K36">
        <v>15.191064203224199</v>
      </c>
      <c r="L36">
        <v>12.072819672111899</v>
      </c>
      <c r="M36">
        <v>20.097665696849099</v>
      </c>
      <c r="N36">
        <v>68</v>
      </c>
    </row>
    <row r="37" spans="1:14" x14ac:dyDescent="0.2">
      <c r="A37" t="s">
        <v>105</v>
      </c>
      <c r="B37" t="s">
        <v>198</v>
      </c>
      <c r="C37" s="2">
        <v>76.26988206</v>
      </c>
      <c r="D37" s="2">
        <v>79.019663969999996</v>
      </c>
      <c r="E37" s="2">
        <v>78.796146769999993</v>
      </c>
      <c r="F37" s="2">
        <v>72.565858390000002</v>
      </c>
      <c r="G37" s="2">
        <v>71.795800560000004</v>
      </c>
      <c r="H37">
        <v>84</v>
      </c>
      <c r="J37" t="s">
        <v>608</v>
      </c>
      <c r="K37">
        <v>53.969953040742602</v>
      </c>
      <c r="L37">
        <v>30.5216741513218</v>
      </c>
      <c r="M37">
        <v>40.113137721660202</v>
      </c>
      <c r="N37">
        <v>72</v>
      </c>
    </row>
    <row r="38" spans="1:14" x14ac:dyDescent="0.2">
      <c r="A38" t="s">
        <v>106</v>
      </c>
      <c r="B38" t="s">
        <v>225</v>
      </c>
      <c r="C38" s="2">
        <v>77.032480849999999</v>
      </c>
      <c r="D38" s="2">
        <v>74.929554920000001</v>
      </c>
      <c r="E38" s="2">
        <v>75.317197800000002</v>
      </c>
      <c r="F38" s="2">
        <v>79.494728120000005</v>
      </c>
      <c r="G38" s="2">
        <v>79.761954619999997</v>
      </c>
      <c r="H38">
        <v>85</v>
      </c>
      <c r="J38" t="s">
        <v>1525</v>
      </c>
      <c r="K38">
        <v>11.253641055318299</v>
      </c>
      <c r="L38">
        <v>5.0931994428550498</v>
      </c>
      <c r="M38">
        <v>7.2680502089444099</v>
      </c>
      <c r="N38">
        <v>57</v>
      </c>
    </row>
    <row r="39" spans="1:14" x14ac:dyDescent="0.2">
      <c r="A39" t="s">
        <v>108</v>
      </c>
      <c r="B39" t="s">
        <v>252</v>
      </c>
      <c r="C39" s="2">
        <v>76.009830539999996</v>
      </c>
      <c r="D39" s="2">
        <v>79.988387059999994</v>
      </c>
      <c r="E39" s="2">
        <v>78.780788349999995</v>
      </c>
      <c r="F39" s="2">
        <v>70.620114760000007</v>
      </c>
      <c r="G39" s="2">
        <v>70.676393779999998</v>
      </c>
      <c r="H39">
        <v>84</v>
      </c>
      <c r="J39" t="s">
        <v>1526</v>
      </c>
      <c r="K39">
        <v>9.1982894210209807</v>
      </c>
      <c r="L39">
        <v>2.6704736722372702</v>
      </c>
      <c r="M39">
        <v>4.6948673763373101</v>
      </c>
      <c r="N39">
        <v>52</v>
      </c>
    </row>
    <row r="40" spans="1:14" x14ac:dyDescent="0.2">
      <c r="A40" t="s">
        <v>110</v>
      </c>
      <c r="B40" t="s">
        <v>282</v>
      </c>
      <c r="C40" s="2">
        <v>64.375466930000002</v>
      </c>
      <c r="D40" s="2">
        <v>65.19096304</v>
      </c>
      <c r="E40" s="2">
        <v>60.125333759999997</v>
      </c>
      <c r="F40" s="2">
        <v>64.010490509999997</v>
      </c>
      <c r="G40" s="2">
        <v>69.244067520000002</v>
      </c>
      <c r="H40">
        <v>80</v>
      </c>
    </row>
    <row r="41" spans="1:14" x14ac:dyDescent="0.2">
      <c r="A41" t="s">
        <v>112</v>
      </c>
      <c r="B41" t="s">
        <v>311</v>
      </c>
      <c r="C41" s="2">
        <v>63.479264569999998</v>
      </c>
      <c r="D41" s="2">
        <v>66.344219449999997</v>
      </c>
      <c r="E41" s="2">
        <v>67.94762747</v>
      </c>
      <c r="F41" s="2">
        <v>59.521723029999997</v>
      </c>
      <c r="G41" s="2">
        <v>56.5190451</v>
      </c>
      <c r="H41">
        <v>78</v>
      </c>
    </row>
    <row r="42" spans="1:14" x14ac:dyDescent="0.2">
      <c r="A42" t="s">
        <v>114</v>
      </c>
      <c r="B42" t="s">
        <v>342</v>
      </c>
      <c r="C42" s="2">
        <v>92.74867313</v>
      </c>
      <c r="D42" s="2">
        <v>92.44856111</v>
      </c>
      <c r="E42" s="2">
        <v>91.183613350000002</v>
      </c>
      <c r="F42" s="2">
        <v>93.262367060000003</v>
      </c>
      <c r="G42" s="2">
        <v>94.496027150000003</v>
      </c>
      <c r="H42">
        <v>96</v>
      </c>
    </row>
    <row r="43" spans="1:14" x14ac:dyDescent="0.2">
      <c r="A43" t="s">
        <v>116</v>
      </c>
      <c r="B43" t="s">
        <v>370</v>
      </c>
      <c r="C43" s="2">
        <v>76.233225399999995</v>
      </c>
      <c r="D43" s="2">
        <v>76.978058020000006</v>
      </c>
      <c r="E43" s="2">
        <v>76.121506120000006</v>
      </c>
      <c r="F43" s="2">
        <v>75.392094090000001</v>
      </c>
      <c r="G43" s="2">
        <v>76.118344919999998</v>
      </c>
      <c r="H43">
        <v>84</v>
      </c>
    </row>
    <row r="44" spans="1:14" x14ac:dyDescent="0.2">
      <c r="A44" t="s">
        <v>118</v>
      </c>
      <c r="B44" t="s">
        <v>401</v>
      </c>
      <c r="C44" s="2">
        <v>86.574132359999993</v>
      </c>
      <c r="D44" s="2">
        <v>87.565738080000003</v>
      </c>
      <c r="E44" s="2">
        <v>85.642632160000005</v>
      </c>
      <c r="F44" s="2">
        <v>85.520145889999995</v>
      </c>
      <c r="G44" s="2">
        <v>87.363540240000006</v>
      </c>
      <c r="H44">
        <v>90</v>
      </c>
    </row>
    <row r="45" spans="1:14" x14ac:dyDescent="0.2">
      <c r="A45" t="s">
        <v>120</v>
      </c>
      <c r="B45" t="s">
        <v>431</v>
      </c>
      <c r="C45" s="2">
        <v>67.149744119999994</v>
      </c>
      <c r="D45" s="2">
        <v>66.590487049999993</v>
      </c>
      <c r="E45" s="2">
        <v>66.625590750000001</v>
      </c>
      <c r="F45" s="2">
        <v>67.845983759999996</v>
      </c>
      <c r="G45" s="2">
        <v>67.996919460000001</v>
      </c>
      <c r="H45">
        <v>80</v>
      </c>
    </row>
    <row r="46" spans="1:14" x14ac:dyDescent="0.2">
      <c r="A46" t="s">
        <v>122</v>
      </c>
      <c r="B46" t="s">
        <v>462</v>
      </c>
      <c r="C46" s="2">
        <v>86.180600839999997</v>
      </c>
      <c r="D46" s="2">
        <v>85.356759589999996</v>
      </c>
      <c r="E46" s="2">
        <v>82.671006140000003</v>
      </c>
      <c r="F46" s="2">
        <v>87.48369683</v>
      </c>
      <c r="G46" s="2">
        <v>90.102496049999999</v>
      </c>
      <c r="H46">
        <v>91</v>
      </c>
    </row>
    <row r="47" spans="1:14" x14ac:dyDescent="0.2">
      <c r="A47" t="s">
        <v>124</v>
      </c>
      <c r="B47" t="s">
        <v>46</v>
      </c>
      <c r="C47" s="2">
        <v>63.949931640000003</v>
      </c>
      <c r="D47" s="2">
        <v>60.04782505</v>
      </c>
      <c r="E47" s="2">
        <v>56.281827919999998</v>
      </c>
      <c r="F47" s="2">
        <v>69.131211059999998</v>
      </c>
      <c r="G47" s="2">
        <v>74.024735000000007</v>
      </c>
      <c r="H47">
        <v>80</v>
      </c>
    </row>
    <row r="48" spans="1:14" x14ac:dyDescent="0.2">
      <c r="A48" t="s">
        <v>126</v>
      </c>
      <c r="B48" t="s">
        <v>521</v>
      </c>
      <c r="C48" s="2">
        <v>81.555032179999998</v>
      </c>
      <c r="D48" s="2">
        <v>85.175117389999997</v>
      </c>
      <c r="E48" s="2">
        <v>83.603725190000006</v>
      </c>
      <c r="F48" s="2">
        <v>76.536416590000002</v>
      </c>
      <c r="G48" s="2">
        <v>77.275546309999996</v>
      </c>
      <c r="H48">
        <v>87</v>
      </c>
    </row>
    <row r="49" spans="1:8" x14ac:dyDescent="0.2">
      <c r="A49" t="s">
        <v>128</v>
      </c>
      <c r="B49" t="s">
        <v>552</v>
      </c>
      <c r="C49" s="2">
        <v>76.280059289999997</v>
      </c>
      <c r="D49" s="2">
        <v>78.015084099999996</v>
      </c>
      <c r="E49" s="2">
        <v>77.970638370000003</v>
      </c>
      <c r="F49" s="2">
        <v>73.991792649999994</v>
      </c>
      <c r="G49" s="2">
        <v>73.402806080000005</v>
      </c>
      <c r="H49">
        <v>84</v>
      </c>
    </row>
    <row r="50" spans="1:8" x14ac:dyDescent="0.2">
      <c r="A50" t="s">
        <v>130</v>
      </c>
      <c r="B50" t="s">
        <v>579</v>
      </c>
      <c r="C50" s="2">
        <v>85.190757950000005</v>
      </c>
      <c r="D50" s="2">
        <v>85.02594689</v>
      </c>
      <c r="E50" s="2">
        <v>82.624541059999999</v>
      </c>
      <c r="F50" s="2">
        <v>85.696689090000007</v>
      </c>
      <c r="G50" s="2">
        <v>88.106642140000005</v>
      </c>
      <c r="H50">
        <v>90</v>
      </c>
    </row>
    <row r="51" spans="1:8" x14ac:dyDescent="0.2">
      <c r="A51" t="s">
        <v>132</v>
      </c>
      <c r="B51" t="s">
        <v>609</v>
      </c>
      <c r="C51" s="2">
        <v>72.016114220000006</v>
      </c>
      <c r="D51" s="2">
        <v>68.838692879999996</v>
      </c>
      <c r="E51" s="2">
        <v>64.676725270000006</v>
      </c>
      <c r="F51" s="2">
        <v>76.268216820000006</v>
      </c>
      <c r="G51" s="2">
        <v>80.961979589999999</v>
      </c>
      <c r="H51">
        <v>84</v>
      </c>
    </row>
    <row r="52" spans="1:8" x14ac:dyDescent="0.2">
      <c r="A52" t="s">
        <v>134</v>
      </c>
      <c r="B52" t="s">
        <v>44</v>
      </c>
      <c r="C52" s="2">
        <v>73.886001469999997</v>
      </c>
      <c r="D52" s="2">
        <v>81.015093469999997</v>
      </c>
      <c r="E52" s="2">
        <v>77.636343839999995</v>
      </c>
      <c r="F52" s="2">
        <v>63.846645160000001</v>
      </c>
      <c r="G52" s="2">
        <v>65.776324299999999</v>
      </c>
      <c r="H52">
        <v>82</v>
      </c>
    </row>
    <row r="53" spans="1:8" x14ac:dyDescent="0.2">
      <c r="A53" t="s">
        <v>136</v>
      </c>
      <c r="B53" t="s">
        <v>666</v>
      </c>
      <c r="C53" s="2">
        <v>71.967788040000002</v>
      </c>
      <c r="D53" s="2">
        <v>72.160316019999996</v>
      </c>
      <c r="E53" s="2">
        <v>67.308307790000001</v>
      </c>
      <c r="F53" s="2">
        <v>72.352111500000007</v>
      </c>
      <c r="G53" s="2">
        <v>77.305494199999998</v>
      </c>
      <c r="H53">
        <v>83</v>
      </c>
    </row>
    <row r="54" spans="1:8" x14ac:dyDescent="0.2">
      <c r="A54" t="s">
        <v>138</v>
      </c>
      <c r="B54" t="s">
        <v>696</v>
      </c>
      <c r="C54" s="2">
        <v>91.521642259999993</v>
      </c>
      <c r="D54" s="2">
        <v>92.212587040000003</v>
      </c>
      <c r="E54" s="2">
        <v>91.17250713</v>
      </c>
      <c r="F54" s="2">
        <v>90.737013989999994</v>
      </c>
      <c r="G54" s="2">
        <v>91.712514150000004</v>
      </c>
      <c r="H54">
        <v>94</v>
      </c>
    </row>
    <row r="55" spans="1:8" x14ac:dyDescent="0.2">
      <c r="A55" t="s">
        <v>140</v>
      </c>
      <c r="B55" t="s">
        <v>727</v>
      </c>
      <c r="C55" s="2">
        <v>92.413492969999993</v>
      </c>
      <c r="D55" s="2">
        <v>93.166039209999994</v>
      </c>
      <c r="E55" s="2">
        <v>92.526464730000001</v>
      </c>
      <c r="F55" s="2">
        <v>91.473360529999994</v>
      </c>
      <c r="G55" s="2">
        <v>91.994284230000005</v>
      </c>
      <c r="H55">
        <v>95</v>
      </c>
    </row>
    <row r="56" spans="1:8" x14ac:dyDescent="0.2">
      <c r="A56" t="s">
        <v>142</v>
      </c>
      <c r="B56" t="s">
        <v>757</v>
      </c>
      <c r="C56" s="2">
        <v>64.513056570000003</v>
      </c>
      <c r="D56" s="2">
        <v>59.409259159999998</v>
      </c>
      <c r="E56" s="2">
        <v>56.786922490000002</v>
      </c>
      <c r="F56" s="2">
        <v>70.905107020000003</v>
      </c>
      <c r="G56" s="2">
        <v>74.946604899999997</v>
      </c>
      <c r="H56">
        <v>80</v>
      </c>
    </row>
    <row r="57" spans="1:8" x14ac:dyDescent="0.2">
      <c r="A57" t="s">
        <v>144</v>
      </c>
      <c r="B57" t="s">
        <v>45</v>
      </c>
      <c r="C57" s="2">
        <v>69.49356057</v>
      </c>
      <c r="D57" s="2">
        <v>73.696285450000005</v>
      </c>
      <c r="E57" s="2">
        <v>71.493332289999998</v>
      </c>
      <c r="F57" s="2">
        <v>64.132568079999999</v>
      </c>
      <c r="G57" s="2">
        <v>65.327500470000004</v>
      </c>
      <c r="H57">
        <v>81</v>
      </c>
    </row>
    <row r="58" spans="1:8" x14ac:dyDescent="0.2">
      <c r="A58" t="s">
        <v>146</v>
      </c>
      <c r="B58" t="s">
        <v>816</v>
      </c>
      <c r="C58" s="2" t="e">
        <v>#N/A</v>
      </c>
      <c r="D58" s="2" t="e">
        <v>#N/A</v>
      </c>
      <c r="E58" s="2" t="e">
        <v>#N/A</v>
      </c>
      <c r="F58" s="2" t="e">
        <v>#N/A</v>
      </c>
      <c r="G58" s="2" t="e">
        <v>#N/A</v>
      </c>
      <c r="H58">
        <v>82</v>
      </c>
    </row>
    <row r="59" spans="1:8" x14ac:dyDescent="0.2">
      <c r="A59" t="s">
        <v>148</v>
      </c>
      <c r="B59" t="s">
        <v>846</v>
      </c>
      <c r="C59" s="2">
        <v>78.210587590000003</v>
      </c>
      <c r="D59" s="2">
        <v>77.397921949999997</v>
      </c>
      <c r="E59" s="2">
        <v>76.110763019999993</v>
      </c>
      <c r="F59" s="2">
        <v>79.374203989999998</v>
      </c>
      <c r="G59" s="2">
        <v>80.964790949999994</v>
      </c>
      <c r="H59">
        <v>86</v>
      </c>
    </row>
    <row r="60" spans="1:8" x14ac:dyDescent="0.2">
      <c r="A60" t="s">
        <v>150</v>
      </c>
      <c r="B60" t="s">
        <v>874</v>
      </c>
      <c r="C60" s="2">
        <v>71.939031040000003</v>
      </c>
      <c r="D60" s="2">
        <v>70.053746970000006</v>
      </c>
      <c r="E60" s="2">
        <v>68.196594790000006</v>
      </c>
      <c r="F60" s="2">
        <v>74.462909170000003</v>
      </c>
      <c r="G60" s="2">
        <v>76.924774920000004</v>
      </c>
      <c r="H60">
        <v>83</v>
      </c>
    </row>
    <row r="61" spans="1:8" x14ac:dyDescent="0.2">
      <c r="A61" t="s">
        <v>151</v>
      </c>
      <c r="B61" t="s">
        <v>908</v>
      </c>
      <c r="C61" s="2" t="e">
        <v>#N/A</v>
      </c>
      <c r="D61" s="2" t="e">
        <v>#N/A</v>
      </c>
      <c r="E61" s="2" t="e">
        <v>#N/A</v>
      </c>
      <c r="F61" s="2" t="e">
        <v>#N/A</v>
      </c>
      <c r="G61" s="2" t="e">
        <v>#N/A</v>
      </c>
      <c r="H61">
        <v>80</v>
      </c>
    </row>
    <row r="62" spans="1:8" x14ac:dyDescent="0.2">
      <c r="A62" t="s">
        <v>153</v>
      </c>
      <c r="B62" t="s">
        <v>938</v>
      </c>
      <c r="C62" s="2">
        <v>68.876684839999996</v>
      </c>
      <c r="D62" s="2">
        <v>67.049097759999995</v>
      </c>
      <c r="E62" s="2">
        <v>61.934800619999997</v>
      </c>
      <c r="F62" s="2">
        <v>71.746938200000002</v>
      </c>
      <c r="G62" s="2">
        <v>77.295841319999994</v>
      </c>
      <c r="H62">
        <v>82</v>
      </c>
    </row>
    <row r="63" spans="1:8" x14ac:dyDescent="0.2">
      <c r="A63" t="s">
        <v>155</v>
      </c>
      <c r="B63" t="s">
        <v>968</v>
      </c>
      <c r="C63" s="2">
        <v>91.83737988</v>
      </c>
      <c r="D63" s="2">
        <v>91.954567659999995</v>
      </c>
      <c r="E63" s="2">
        <v>92.02312087</v>
      </c>
      <c r="F63" s="2">
        <v>91.678071419999995</v>
      </c>
      <c r="G63" s="2">
        <v>91.556360359999999</v>
      </c>
      <c r="H63">
        <v>94</v>
      </c>
    </row>
    <row r="64" spans="1:8" x14ac:dyDescent="0.2">
      <c r="A64" t="s">
        <v>157</v>
      </c>
      <c r="B64" t="s">
        <v>998</v>
      </c>
      <c r="C64" s="2">
        <v>91.680631430000005</v>
      </c>
      <c r="D64" s="2">
        <v>94.137190020000006</v>
      </c>
      <c r="E64" s="2">
        <v>93.184956159999999</v>
      </c>
      <c r="F64" s="2">
        <v>87.772996090000007</v>
      </c>
      <c r="G64" s="2">
        <v>88.252707650000005</v>
      </c>
      <c r="H64">
        <v>94</v>
      </c>
    </row>
    <row r="65" spans="1:8" x14ac:dyDescent="0.2">
      <c r="A65" t="s">
        <v>159</v>
      </c>
      <c r="B65" t="s">
        <v>1027</v>
      </c>
      <c r="C65" s="2">
        <v>73.468707280000004</v>
      </c>
      <c r="D65" s="2">
        <v>79.581275959999999</v>
      </c>
      <c r="E65" s="2">
        <v>78.768136999999996</v>
      </c>
      <c r="F65" s="2">
        <v>64.751715300000001</v>
      </c>
      <c r="G65" s="2">
        <v>63.381437509999998</v>
      </c>
      <c r="H65">
        <v>82</v>
      </c>
    </row>
    <row r="66" spans="1:8" x14ac:dyDescent="0.2">
      <c r="A66" t="s">
        <v>161</v>
      </c>
      <c r="B66" t="s">
        <v>1057</v>
      </c>
      <c r="C66" s="2">
        <v>83.529274549999997</v>
      </c>
      <c r="D66" s="2">
        <v>87.782519699999995</v>
      </c>
      <c r="E66" s="2">
        <v>85.583148510000001</v>
      </c>
      <c r="F66" s="2">
        <v>77.351434839999996</v>
      </c>
      <c r="G66" s="2">
        <v>78.854758070000003</v>
      </c>
      <c r="H66">
        <v>88</v>
      </c>
    </row>
    <row r="67" spans="1:8" x14ac:dyDescent="0.2">
      <c r="A67" t="s">
        <v>163</v>
      </c>
      <c r="B67" t="s">
        <v>1087</v>
      </c>
      <c r="C67" s="2" t="e">
        <v>#N/A</v>
      </c>
      <c r="D67" s="2" t="e">
        <v>#N/A</v>
      </c>
      <c r="E67" s="2" t="e">
        <v>#N/A</v>
      </c>
      <c r="F67" s="2" t="e">
        <v>#N/A</v>
      </c>
      <c r="G67" s="2" t="e">
        <v>#N/A</v>
      </c>
      <c r="H67">
        <v>80</v>
      </c>
    </row>
    <row r="68" spans="1:8" x14ac:dyDescent="0.2">
      <c r="A68" t="s">
        <v>103</v>
      </c>
      <c r="B68" t="s">
        <v>1164</v>
      </c>
      <c r="C68" s="2">
        <v>49.937237160000002</v>
      </c>
      <c r="D68" s="2">
        <v>48.217103870000003</v>
      </c>
      <c r="E68" s="2">
        <v>46.588905410000002</v>
      </c>
      <c r="F68" s="2">
        <v>52.328241300000002</v>
      </c>
      <c r="G68" s="2">
        <v>54.758375649999998</v>
      </c>
      <c r="H68">
        <v>74</v>
      </c>
    </row>
    <row r="69" spans="1:8" x14ac:dyDescent="0.2">
      <c r="A69" t="s">
        <v>105</v>
      </c>
      <c r="B69" t="s">
        <v>199</v>
      </c>
      <c r="C69" s="2">
        <v>55.986066569999998</v>
      </c>
      <c r="D69" s="2">
        <v>53.573303330000002</v>
      </c>
      <c r="E69" s="2">
        <v>51.265882300000001</v>
      </c>
      <c r="F69" s="2">
        <v>59.302977980000001</v>
      </c>
      <c r="G69" s="2">
        <v>62.625275999999999</v>
      </c>
      <c r="H69">
        <v>76</v>
      </c>
    </row>
    <row r="70" spans="1:8" x14ac:dyDescent="0.2">
      <c r="A70" t="s">
        <v>106</v>
      </c>
      <c r="B70" t="s">
        <v>226</v>
      </c>
      <c r="C70" s="2">
        <v>50.592951589999998</v>
      </c>
      <c r="D70" s="2">
        <v>49.651338389999999</v>
      </c>
      <c r="E70" s="2">
        <v>50.077818530000002</v>
      </c>
      <c r="F70" s="2">
        <v>51.72448747</v>
      </c>
      <c r="G70" s="2">
        <v>51.565918859999996</v>
      </c>
      <c r="H70">
        <v>74</v>
      </c>
    </row>
    <row r="71" spans="1:8" x14ac:dyDescent="0.2">
      <c r="A71" t="s">
        <v>108</v>
      </c>
      <c r="B71" t="s">
        <v>253</v>
      </c>
      <c r="C71" s="2">
        <v>69.623290109999999</v>
      </c>
      <c r="D71" s="2">
        <v>76.141725690000001</v>
      </c>
      <c r="E71" s="2">
        <v>73.919019829999996</v>
      </c>
      <c r="F71" s="2">
        <v>60.789548369999999</v>
      </c>
      <c r="G71" s="2">
        <v>61.225399000000003</v>
      </c>
      <c r="H71">
        <v>80</v>
      </c>
    </row>
    <row r="72" spans="1:8" x14ac:dyDescent="0.2">
      <c r="A72" t="s">
        <v>110</v>
      </c>
      <c r="B72" t="s">
        <v>283</v>
      </c>
      <c r="C72" s="2">
        <v>53.501820850000001</v>
      </c>
      <c r="D72" s="2">
        <v>51.04425037</v>
      </c>
      <c r="E72" s="2">
        <v>48.576551600000002</v>
      </c>
      <c r="F72" s="2">
        <v>56.912153240000002</v>
      </c>
      <c r="G72" s="2">
        <v>60.466434280000001</v>
      </c>
      <c r="H72">
        <v>76</v>
      </c>
    </row>
    <row r="73" spans="1:8" x14ac:dyDescent="0.2">
      <c r="A73" t="s">
        <v>112</v>
      </c>
      <c r="B73" t="s">
        <v>312</v>
      </c>
      <c r="C73" s="2">
        <v>61.276100990000003</v>
      </c>
      <c r="D73" s="2">
        <v>62.196523999999997</v>
      </c>
      <c r="E73" s="2">
        <v>63.261281109999999</v>
      </c>
      <c r="F73" s="2">
        <v>59.958662140000001</v>
      </c>
      <c r="G73" s="2">
        <v>58.399064500000001</v>
      </c>
      <c r="H73">
        <v>77</v>
      </c>
    </row>
    <row r="74" spans="1:8" x14ac:dyDescent="0.2">
      <c r="A74" t="s">
        <v>114</v>
      </c>
      <c r="B74" t="s">
        <v>343</v>
      </c>
      <c r="C74" s="2">
        <v>62.980849040000003</v>
      </c>
      <c r="D74" s="2">
        <v>56.215167379999997</v>
      </c>
      <c r="E74" s="2">
        <v>54.748497190000002</v>
      </c>
      <c r="F74" s="2">
        <v>71.132277009999996</v>
      </c>
      <c r="G74" s="2">
        <v>74.521514789999998</v>
      </c>
      <c r="H74">
        <v>80</v>
      </c>
    </row>
    <row r="75" spans="1:8" x14ac:dyDescent="0.2">
      <c r="A75" t="s">
        <v>116</v>
      </c>
      <c r="B75" t="s">
        <v>371</v>
      </c>
      <c r="C75" s="2">
        <v>54.757713559999999</v>
      </c>
      <c r="D75" s="2">
        <v>56.238894019999996</v>
      </c>
      <c r="E75" s="2">
        <v>55.274101289999997</v>
      </c>
      <c r="F75" s="2">
        <v>53.008239400000001</v>
      </c>
      <c r="G75" s="2">
        <v>53.595300799999997</v>
      </c>
      <c r="H75">
        <v>75</v>
      </c>
    </row>
    <row r="76" spans="1:8" x14ac:dyDescent="0.2">
      <c r="A76" t="s">
        <v>118</v>
      </c>
      <c r="B76" t="s">
        <v>402</v>
      </c>
      <c r="C76" s="2">
        <v>58.406546499999997</v>
      </c>
      <c r="D76" s="2">
        <v>66.044166090000004</v>
      </c>
      <c r="E76" s="2">
        <v>66.264257009999994</v>
      </c>
      <c r="F76" s="2">
        <v>48.291978049999997</v>
      </c>
      <c r="G76" s="2">
        <v>45.26490063</v>
      </c>
      <c r="H76">
        <v>75</v>
      </c>
    </row>
    <row r="77" spans="1:8" x14ac:dyDescent="0.2">
      <c r="A77" t="s">
        <v>120</v>
      </c>
      <c r="B77" t="s">
        <v>432</v>
      </c>
      <c r="C77" s="2">
        <v>60.316000029999998</v>
      </c>
      <c r="D77" s="2">
        <v>56.267949880000003</v>
      </c>
      <c r="E77" s="2">
        <v>58.391254429999996</v>
      </c>
      <c r="F77" s="2">
        <v>65.000263189999998</v>
      </c>
      <c r="G77" s="2">
        <v>64.048087069999994</v>
      </c>
      <c r="H77">
        <v>78</v>
      </c>
    </row>
    <row r="78" spans="1:8" x14ac:dyDescent="0.2">
      <c r="A78" t="s">
        <v>122</v>
      </c>
      <c r="B78" t="s">
        <v>463</v>
      </c>
      <c r="C78" s="2">
        <v>60.45022282</v>
      </c>
      <c r="D78" s="2">
        <v>61.50113812</v>
      </c>
      <c r="E78" s="2">
        <v>59.690297600000001</v>
      </c>
      <c r="F78" s="2">
        <v>59.357316599999997</v>
      </c>
      <c r="G78" s="2">
        <v>61.049538320000003</v>
      </c>
      <c r="H78">
        <v>78</v>
      </c>
    </row>
    <row r="79" spans="1:8" x14ac:dyDescent="0.2">
      <c r="A79" t="s">
        <v>124</v>
      </c>
      <c r="B79" t="s">
        <v>492</v>
      </c>
      <c r="C79" s="2">
        <v>55.408222510000002</v>
      </c>
      <c r="D79" s="2">
        <v>58.832455930000002</v>
      </c>
      <c r="E79" s="2">
        <v>58.740738469999997</v>
      </c>
      <c r="F79" s="2">
        <v>51.040885189999997</v>
      </c>
      <c r="G79" s="2">
        <v>49.948919420000003</v>
      </c>
      <c r="H79">
        <v>75</v>
      </c>
    </row>
    <row r="80" spans="1:8" x14ac:dyDescent="0.2">
      <c r="A80" t="s">
        <v>126</v>
      </c>
      <c r="B80" t="s">
        <v>522</v>
      </c>
      <c r="C80" s="2" t="e">
        <v>#N/A</v>
      </c>
      <c r="D80" s="2" t="e">
        <v>#N/A</v>
      </c>
      <c r="E80" s="2" t="e">
        <v>#N/A</v>
      </c>
      <c r="F80" s="2" t="e">
        <v>#N/A</v>
      </c>
      <c r="G80" s="2" t="e">
        <v>#N/A</v>
      </c>
      <c r="H80">
        <v>79</v>
      </c>
    </row>
    <row r="81" spans="1:8" x14ac:dyDescent="0.2">
      <c r="A81" t="s">
        <v>128</v>
      </c>
      <c r="B81" t="s">
        <v>553</v>
      </c>
      <c r="C81" s="2">
        <v>55.287619309999997</v>
      </c>
      <c r="D81" s="2">
        <v>59.825567380000003</v>
      </c>
      <c r="E81" s="2">
        <v>59.028304120000001</v>
      </c>
      <c r="F81" s="2">
        <v>49.573322869999998</v>
      </c>
      <c r="G81" s="2">
        <v>48.910244050000003</v>
      </c>
      <c r="H81">
        <v>75</v>
      </c>
    </row>
    <row r="82" spans="1:8" x14ac:dyDescent="0.2">
      <c r="A82" t="s">
        <v>130</v>
      </c>
      <c r="B82" t="s">
        <v>580</v>
      </c>
      <c r="C82" s="2" t="e">
        <v>#N/A</v>
      </c>
      <c r="D82" s="2" t="e">
        <v>#N/A</v>
      </c>
      <c r="E82" s="2" t="e">
        <v>#N/A</v>
      </c>
      <c r="F82" s="2" t="e">
        <v>#N/A</v>
      </c>
      <c r="G82" s="2" t="e">
        <v>#N/A</v>
      </c>
      <c r="H82">
        <v>80</v>
      </c>
    </row>
    <row r="83" spans="1:8" x14ac:dyDescent="0.2">
      <c r="A83" t="s">
        <v>132</v>
      </c>
      <c r="B83" t="s">
        <v>610</v>
      </c>
      <c r="C83" s="2">
        <v>61.495368089999999</v>
      </c>
      <c r="D83" s="2">
        <v>66.448763209999996</v>
      </c>
      <c r="E83" s="2">
        <v>64.650369990000002</v>
      </c>
      <c r="F83" s="2">
        <v>55.23006883</v>
      </c>
      <c r="G83" s="2">
        <v>55.613073849999999</v>
      </c>
      <c r="H83">
        <v>77</v>
      </c>
    </row>
    <row r="84" spans="1:8" x14ac:dyDescent="0.2">
      <c r="A84" t="s">
        <v>134</v>
      </c>
      <c r="B84" t="s">
        <v>638</v>
      </c>
      <c r="C84" s="2" t="e">
        <v>#N/A</v>
      </c>
      <c r="D84" s="2" t="e">
        <v>#N/A</v>
      </c>
      <c r="E84" s="2" t="e">
        <v>#N/A</v>
      </c>
      <c r="F84" s="2" t="e">
        <v>#N/A</v>
      </c>
      <c r="G84" s="2" t="e">
        <v>#N/A</v>
      </c>
      <c r="H84">
        <v>79</v>
      </c>
    </row>
    <row r="85" spans="1:8" x14ac:dyDescent="0.2">
      <c r="A85" t="s">
        <v>136</v>
      </c>
      <c r="B85" t="s">
        <v>667</v>
      </c>
      <c r="C85" s="2">
        <v>55.114259150000002</v>
      </c>
      <c r="D85" s="2">
        <v>58.663784659999997</v>
      </c>
      <c r="E85" s="2">
        <v>58.570014180000001</v>
      </c>
      <c r="F85" s="2">
        <v>50.588467780000002</v>
      </c>
      <c r="G85" s="2">
        <v>49.456108690000001</v>
      </c>
      <c r="H85">
        <v>75</v>
      </c>
    </row>
    <row r="86" spans="1:8" x14ac:dyDescent="0.2">
      <c r="A86" t="s">
        <v>138</v>
      </c>
      <c r="B86" t="s">
        <v>697</v>
      </c>
      <c r="C86" s="2">
        <v>62.441220469999998</v>
      </c>
      <c r="D86" s="2">
        <v>68.184753670000006</v>
      </c>
      <c r="E86" s="2">
        <v>64.841589440000007</v>
      </c>
      <c r="F86" s="2">
        <v>55.276947010000001</v>
      </c>
      <c r="G86" s="2">
        <v>57.260064819999997</v>
      </c>
      <c r="H86">
        <v>78</v>
      </c>
    </row>
    <row r="87" spans="1:8" x14ac:dyDescent="0.2">
      <c r="A87" t="s">
        <v>140</v>
      </c>
      <c r="B87" t="s">
        <v>728</v>
      </c>
      <c r="C87" s="2" t="e">
        <v>#N/A</v>
      </c>
      <c r="D87" s="2" t="e">
        <v>#N/A</v>
      </c>
      <c r="E87" s="2" t="e">
        <v>#N/A</v>
      </c>
      <c r="F87" s="2" t="e">
        <v>#N/A</v>
      </c>
      <c r="G87" s="2" t="e">
        <v>#N/A</v>
      </c>
      <c r="H87">
        <v>81</v>
      </c>
    </row>
    <row r="88" spans="1:8" x14ac:dyDescent="0.2">
      <c r="A88" t="s">
        <v>142</v>
      </c>
      <c r="B88" t="s">
        <v>758</v>
      </c>
      <c r="C88" s="2">
        <v>54.98523951</v>
      </c>
      <c r="D88" s="2">
        <v>60.883831200000003</v>
      </c>
      <c r="E88" s="2">
        <v>61.172063280000003</v>
      </c>
      <c r="F88" s="2">
        <v>47.351389220000002</v>
      </c>
      <c r="G88" s="2">
        <v>44.949405579999997</v>
      </c>
      <c r="H88">
        <v>74</v>
      </c>
    </row>
    <row r="89" spans="1:8" x14ac:dyDescent="0.2">
      <c r="A89" t="s">
        <v>144</v>
      </c>
      <c r="B89" t="s">
        <v>786</v>
      </c>
      <c r="C89" s="2">
        <v>65.957356140000002</v>
      </c>
      <c r="D89" s="2">
        <v>62.142950169999999</v>
      </c>
      <c r="E89" s="2">
        <v>65.940320349999993</v>
      </c>
      <c r="F89" s="2">
        <v>70.075303669999997</v>
      </c>
      <c r="G89" s="2">
        <v>67.244234809999995</v>
      </c>
      <c r="H89">
        <v>80</v>
      </c>
    </row>
    <row r="90" spans="1:8" x14ac:dyDescent="0.2">
      <c r="A90" t="s">
        <v>146</v>
      </c>
      <c r="B90" t="s">
        <v>817</v>
      </c>
      <c r="C90" s="2">
        <v>60.735328869999996</v>
      </c>
      <c r="D90" s="2">
        <v>63.438724909999998</v>
      </c>
      <c r="E90" s="2">
        <v>67.287256060000004</v>
      </c>
      <c r="F90" s="2">
        <v>56.696739860000001</v>
      </c>
      <c r="G90" s="2">
        <v>51.037784270000003</v>
      </c>
      <c r="H90">
        <v>76</v>
      </c>
    </row>
    <row r="91" spans="1:8" x14ac:dyDescent="0.2">
      <c r="A91" t="s">
        <v>148</v>
      </c>
      <c r="B91" t="s">
        <v>847</v>
      </c>
      <c r="C91" s="2">
        <v>64.413788969999999</v>
      </c>
      <c r="D91" s="2">
        <v>72.045347280000001</v>
      </c>
      <c r="E91" s="2">
        <v>69.236299340000002</v>
      </c>
      <c r="F91" s="2">
        <v>54.355604880000001</v>
      </c>
      <c r="G91" s="2">
        <v>55.089493210000001</v>
      </c>
      <c r="H91">
        <v>78</v>
      </c>
    </row>
    <row r="92" spans="1:8" x14ac:dyDescent="0.2">
      <c r="A92" t="s">
        <v>150</v>
      </c>
      <c r="B92" t="s">
        <v>875</v>
      </c>
      <c r="C92" s="2" t="e">
        <v>#N/A</v>
      </c>
      <c r="D92" s="2" t="e">
        <v>#N/A</v>
      </c>
      <c r="E92" s="2" t="e">
        <v>#N/A</v>
      </c>
      <c r="F92" s="2" t="e">
        <v>#N/A</v>
      </c>
      <c r="G92" s="2" t="e">
        <v>#N/A</v>
      </c>
      <c r="H92">
        <v>75</v>
      </c>
    </row>
    <row r="93" spans="1:8" x14ac:dyDescent="0.2">
      <c r="A93" t="s">
        <v>151</v>
      </c>
      <c r="B93" t="s">
        <v>909</v>
      </c>
      <c r="C93" s="2">
        <v>60.341769829999997</v>
      </c>
      <c r="D93" s="2">
        <v>58.574956989999997</v>
      </c>
      <c r="E93" s="2">
        <v>58.041738119999998</v>
      </c>
      <c r="F93" s="2">
        <v>62.612358919999998</v>
      </c>
      <c r="G93" s="2">
        <v>63.786890759999999</v>
      </c>
      <c r="H93">
        <v>78</v>
      </c>
    </row>
    <row r="94" spans="1:8" x14ac:dyDescent="0.2">
      <c r="A94" t="s">
        <v>153</v>
      </c>
      <c r="B94" t="s">
        <v>939</v>
      </c>
      <c r="C94" s="2">
        <v>55.066956820000001</v>
      </c>
      <c r="D94" s="2">
        <v>51.973407100000003</v>
      </c>
      <c r="E94" s="2">
        <v>51.70450057</v>
      </c>
      <c r="F94" s="2">
        <v>58.963480310000001</v>
      </c>
      <c r="G94" s="2">
        <v>60.29755033</v>
      </c>
      <c r="H94">
        <v>76</v>
      </c>
    </row>
    <row r="95" spans="1:8" x14ac:dyDescent="0.2">
      <c r="A95" t="s">
        <v>155</v>
      </c>
      <c r="B95" t="s">
        <v>969</v>
      </c>
      <c r="C95" s="2">
        <v>56.308007029999999</v>
      </c>
      <c r="D95" s="2">
        <v>52.345461790000002</v>
      </c>
      <c r="E95" s="2">
        <v>50.872321579999998</v>
      </c>
      <c r="F95" s="2">
        <v>61.408827010000003</v>
      </c>
      <c r="G95" s="2">
        <v>64.291269909999997</v>
      </c>
      <c r="H95">
        <v>77</v>
      </c>
    </row>
    <row r="96" spans="1:8" x14ac:dyDescent="0.2">
      <c r="A96" t="s">
        <v>157</v>
      </c>
      <c r="B96" t="s">
        <v>999</v>
      </c>
      <c r="C96" s="2" t="e">
        <v>#N/A</v>
      </c>
      <c r="D96" s="2" t="e">
        <v>#N/A</v>
      </c>
      <c r="E96" s="2" t="e">
        <v>#N/A</v>
      </c>
      <c r="F96" s="2" t="e">
        <v>#N/A</v>
      </c>
      <c r="G96" s="2" t="e">
        <v>#N/A</v>
      </c>
      <c r="H96">
        <v>78</v>
      </c>
    </row>
    <row r="97" spans="1:8" x14ac:dyDescent="0.2">
      <c r="A97" t="s">
        <v>159</v>
      </c>
      <c r="B97" t="s">
        <v>1028</v>
      </c>
      <c r="C97" s="2">
        <v>65.557590840000003</v>
      </c>
      <c r="D97" s="2">
        <v>68.05168845</v>
      </c>
      <c r="E97" s="2">
        <v>68.779870410000001</v>
      </c>
      <c r="F97" s="2">
        <v>62.204975949999998</v>
      </c>
      <c r="G97" s="2">
        <v>60.411801869999998</v>
      </c>
      <c r="H97">
        <v>79</v>
      </c>
    </row>
    <row r="98" spans="1:8" x14ac:dyDescent="0.2">
      <c r="A98" t="s">
        <v>161</v>
      </c>
      <c r="B98" t="s">
        <v>1058</v>
      </c>
      <c r="C98" s="2">
        <v>58.533948619999997</v>
      </c>
      <c r="D98" s="2">
        <v>60.804122110000002</v>
      </c>
      <c r="E98" s="2">
        <v>59.722469570000001</v>
      </c>
      <c r="F98" s="2">
        <v>55.775044149999999</v>
      </c>
      <c r="G98" s="2">
        <v>56.23125211</v>
      </c>
      <c r="H98">
        <v>77</v>
      </c>
    </row>
    <row r="99" spans="1:8" x14ac:dyDescent="0.2">
      <c r="A99" t="s">
        <v>163</v>
      </c>
      <c r="B99" t="s">
        <v>1088</v>
      </c>
      <c r="C99" s="2">
        <v>61.918569099999999</v>
      </c>
      <c r="D99" s="2">
        <v>62.542151320000002</v>
      </c>
      <c r="E99" s="2">
        <v>61.517043809999997</v>
      </c>
      <c r="F99" s="2">
        <v>61.265048040000003</v>
      </c>
      <c r="G99" s="2">
        <v>62.21293824</v>
      </c>
      <c r="H99">
        <v>78</v>
      </c>
    </row>
    <row r="101" spans="1:8" x14ac:dyDescent="0.2">
      <c r="A101" t="s">
        <v>1165</v>
      </c>
      <c r="C101" s="2" t="s">
        <v>1166</v>
      </c>
      <c r="D101" s="2" t="s">
        <v>1167</v>
      </c>
      <c r="E101" s="2" t="s">
        <v>1168</v>
      </c>
      <c r="F101" s="2" t="s">
        <v>1169</v>
      </c>
      <c r="G101" s="2" t="s">
        <v>1170</v>
      </c>
      <c r="H101" t="s">
        <v>1156</v>
      </c>
    </row>
    <row r="102" spans="1:8" x14ac:dyDescent="0.2">
      <c r="A102" t="s">
        <v>103</v>
      </c>
      <c r="B102" t="s">
        <v>166</v>
      </c>
      <c r="C102" s="2">
        <v>78.802778709999998</v>
      </c>
      <c r="D102" s="2">
        <v>72.612074910000004</v>
      </c>
      <c r="E102" s="2">
        <v>71.208384659999993</v>
      </c>
      <c r="F102" s="2">
        <v>66.87559813</v>
      </c>
      <c r="G102" s="2">
        <v>60.212884799999998</v>
      </c>
      <c r="H102">
        <v>90</v>
      </c>
    </row>
    <row r="103" spans="1:8" x14ac:dyDescent="0.2">
      <c r="A103" t="s">
        <v>105</v>
      </c>
      <c r="B103" t="s">
        <v>200</v>
      </c>
      <c r="C103" s="2">
        <v>62.413489689999999</v>
      </c>
      <c r="D103" s="2">
        <v>51.92241353</v>
      </c>
      <c r="E103" s="2">
        <v>56.766167520000003</v>
      </c>
      <c r="F103" s="2">
        <v>50.166765069999997</v>
      </c>
      <c r="G103" s="2">
        <v>43.228620169999999</v>
      </c>
      <c r="H103">
        <v>82</v>
      </c>
    </row>
    <row r="104" spans="1:8" x14ac:dyDescent="0.2">
      <c r="A104" t="s">
        <v>106</v>
      </c>
      <c r="B104" t="s">
        <v>227</v>
      </c>
      <c r="C104" s="2" t="e">
        <v>#N/A</v>
      </c>
      <c r="D104" s="2" t="e">
        <v>#N/A</v>
      </c>
      <c r="E104" s="2" t="e">
        <v>#N/A</v>
      </c>
      <c r="F104" s="2" t="e">
        <v>#N/A</v>
      </c>
      <c r="G104" s="2" t="e">
        <v>#N/A</v>
      </c>
      <c r="H104">
        <v>92</v>
      </c>
    </row>
    <row r="105" spans="1:8" x14ac:dyDescent="0.2">
      <c r="A105" t="s">
        <v>108</v>
      </c>
      <c r="B105" t="s">
        <v>254</v>
      </c>
      <c r="C105" s="2">
        <v>55.485559100000003</v>
      </c>
      <c r="D105" s="2">
        <v>49.066721940000001</v>
      </c>
      <c r="E105" s="2">
        <v>55.192851330000003</v>
      </c>
      <c r="F105" s="2">
        <v>51.216073360000003</v>
      </c>
      <c r="G105" s="2">
        <v>48.195187900000001</v>
      </c>
      <c r="H105">
        <v>78</v>
      </c>
    </row>
    <row r="106" spans="1:8" x14ac:dyDescent="0.2">
      <c r="A106" t="s">
        <v>110</v>
      </c>
      <c r="B106" t="s">
        <v>42</v>
      </c>
      <c r="C106" s="2">
        <v>66.697358660000006</v>
      </c>
      <c r="D106" s="2">
        <v>71.577033869999994</v>
      </c>
      <c r="E106" s="2">
        <v>70.438230320000002</v>
      </c>
      <c r="F106" s="2">
        <v>73.337626990000004</v>
      </c>
      <c r="G106" s="2">
        <v>76.559712200000007</v>
      </c>
      <c r="H106">
        <v>82</v>
      </c>
    </row>
    <row r="107" spans="1:8" x14ac:dyDescent="0.2">
      <c r="A107" t="s">
        <v>112</v>
      </c>
      <c r="B107" t="s">
        <v>313</v>
      </c>
      <c r="C107" s="2">
        <v>63.475681039999998</v>
      </c>
      <c r="D107" s="2">
        <v>65.348586479999994</v>
      </c>
      <c r="E107" s="2">
        <v>64.754812670000007</v>
      </c>
      <c r="F107" s="2">
        <v>65.905027590000003</v>
      </c>
      <c r="G107" s="2">
        <v>67.189156699999998</v>
      </c>
      <c r="H107">
        <v>80</v>
      </c>
    </row>
    <row r="108" spans="1:8" x14ac:dyDescent="0.2">
      <c r="A108" t="s">
        <v>114</v>
      </c>
      <c r="B108" t="s">
        <v>344</v>
      </c>
      <c r="C108" s="2">
        <v>66.372171510000001</v>
      </c>
      <c r="D108" s="2">
        <v>60.159360190000001</v>
      </c>
      <c r="E108" s="2">
        <v>66.777949910000004</v>
      </c>
      <c r="F108" s="2">
        <v>62.981317699999998</v>
      </c>
      <c r="G108" s="2">
        <v>60.282343390000001</v>
      </c>
      <c r="H108">
        <v>83</v>
      </c>
    </row>
    <row r="109" spans="1:8" x14ac:dyDescent="0.2">
      <c r="A109" t="s">
        <v>116</v>
      </c>
      <c r="B109" t="s">
        <v>372</v>
      </c>
      <c r="C109" s="2">
        <v>74.421252879999997</v>
      </c>
      <c r="D109" s="2">
        <v>75.099680849999999</v>
      </c>
      <c r="E109" s="2">
        <v>74.63478886</v>
      </c>
      <c r="F109" s="2">
        <v>75.054707250000007</v>
      </c>
      <c r="G109" s="2">
        <v>75.435578939999999</v>
      </c>
      <c r="H109">
        <v>86</v>
      </c>
    </row>
    <row r="110" spans="1:8" x14ac:dyDescent="0.2">
      <c r="A110" t="s">
        <v>118</v>
      </c>
      <c r="B110" t="s">
        <v>1128</v>
      </c>
      <c r="C110" s="2">
        <v>58.727664310000002</v>
      </c>
      <c r="D110" s="2">
        <v>52.558894969999997</v>
      </c>
      <c r="E110" s="2">
        <v>52.271469029999999</v>
      </c>
      <c r="F110" s="2">
        <v>48.406967219999999</v>
      </c>
      <c r="G110" s="2">
        <v>43.230108190000003</v>
      </c>
      <c r="H110">
        <v>79</v>
      </c>
    </row>
    <row r="111" spans="1:8" x14ac:dyDescent="0.2">
      <c r="A111" t="s">
        <v>120</v>
      </c>
      <c r="B111" t="s">
        <v>433</v>
      </c>
      <c r="C111" s="2" t="e">
        <v>#N/A</v>
      </c>
      <c r="D111" s="2" t="e">
        <v>#N/A</v>
      </c>
      <c r="E111" s="2" t="e">
        <v>#N/A</v>
      </c>
      <c r="F111" s="2" t="e">
        <v>#N/A</v>
      </c>
      <c r="G111" s="2" t="e">
        <v>#N/A</v>
      </c>
      <c r="H111">
        <v>81</v>
      </c>
    </row>
    <row r="112" spans="1:8" x14ac:dyDescent="0.2">
      <c r="A112" t="s">
        <v>122</v>
      </c>
      <c r="B112" t="s">
        <v>464</v>
      </c>
      <c r="C112" s="2">
        <v>85.610724250000004</v>
      </c>
      <c r="D112" s="2">
        <v>78.51968377</v>
      </c>
      <c r="E112" s="2">
        <v>82.526837569999998</v>
      </c>
      <c r="F112" s="2">
        <v>77.824991650000001</v>
      </c>
      <c r="G112" s="2">
        <v>72.444465500000007</v>
      </c>
      <c r="H112">
        <v>95</v>
      </c>
    </row>
    <row r="113" spans="1:8" x14ac:dyDescent="0.2">
      <c r="A113" t="s">
        <v>124</v>
      </c>
      <c r="B113" t="s">
        <v>493</v>
      </c>
      <c r="C113" s="2">
        <v>76.750351870000003</v>
      </c>
      <c r="D113" s="2">
        <v>72.050405929999997</v>
      </c>
      <c r="E113" s="2">
        <v>73.497656399999997</v>
      </c>
      <c r="F113" s="2">
        <v>70.444752449999996</v>
      </c>
      <c r="G113" s="2">
        <v>66.765774899999997</v>
      </c>
      <c r="H113">
        <v>88</v>
      </c>
    </row>
    <row r="114" spans="1:8" x14ac:dyDescent="0.2">
      <c r="A114" t="s">
        <v>126</v>
      </c>
      <c r="B114" t="s">
        <v>523</v>
      </c>
      <c r="C114" s="2" t="e">
        <v>#N/A</v>
      </c>
      <c r="D114" s="2" t="e">
        <v>#N/A</v>
      </c>
      <c r="E114" s="2" t="e">
        <v>#N/A</v>
      </c>
      <c r="F114" s="2" t="e">
        <v>#N/A</v>
      </c>
      <c r="G114" s="2" t="e">
        <v>#N/A</v>
      </c>
      <c r="H114">
        <v>82</v>
      </c>
    </row>
    <row r="115" spans="1:8" x14ac:dyDescent="0.2">
      <c r="A115" t="s">
        <v>128</v>
      </c>
      <c r="B115" t="s">
        <v>554</v>
      </c>
      <c r="C115" s="2">
        <v>58.306900849999998</v>
      </c>
      <c r="D115" s="2">
        <v>54.099184719999997</v>
      </c>
      <c r="E115" s="2">
        <v>57.045596570000001</v>
      </c>
      <c r="F115" s="2">
        <v>54.431210389999997</v>
      </c>
      <c r="G115" s="2">
        <v>52.040523929999999</v>
      </c>
      <c r="H115">
        <v>79</v>
      </c>
    </row>
    <row r="116" spans="1:8" x14ac:dyDescent="0.2">
      <c r="A116" t="s">
        <v>130</v>
      </c>
      <c r="B116" t="s">
        <v>581</v>
      </c>
      <c r="C116" s="2">
        <v>53.711511610000002</v>
      </c>
      <c r="D116" s="2">
        <v>56.989095679999998</v>
      </c>
      <c r="E116" s="2">
        <v>49.305224529999997</v>
      </c>
      <c r="F116" s="2">
        <v>51.35805706</v>
      </c>
      <c r="G116" s="2">
        <v>51.2431871</v>
      </c>
      <c r="H116">
        <v>75</v>
      </c>
    </row>
    <row r="117" spans="1:8" x14ac:dyDescent="0.2">
      <c r="A117" t="s">
        <v>132</v>
      </c>
      <c r="B117" t="s">
        <v>611</v>
      </c>
      <c r="C117" s="2" t="e">
        <v>#N/A</v>
      </c>
      <c r="D117" s="2" t="e">
        <v>#N/A</v>
      </c>
      <c r="E117" s="2" t="e">
        <v>#N/A</v>
      </c>
      <c r="F117" s="2" t="e">
        <v>#N/A</v>
      </c>
      <c r="G117" s="2" t="e">
        <v>#N/A</v>
      </c>
      <c r="H117">
        <v>82</v>
      </c>
    </row>
    <row r="118" spans="1:8" x14ac:dyDescent="0.2">
      <c r="A118" t="s">
        <v>134</v>
      </c>
      <c r="B118" t="s">
        <v>639</v>
      </c>
      <c r="C118" s="2">
        <v>49.091849070000002</v>
      </c>
      <c r="D118" s="2">
        <v>53.709612380000003</v>
      </c>
      <c r="E118" s="2">
        <v>58.106787670000003</v>
      </c>
      <c r="F118" s="2">
        <v>60.888577300000001</v>
      </c>
      <c r="G118" s="2">
        <v>65.982941400000001</v>
      </c>
      <c r="H118">
        <v>74</v>
      </c>
    </row>
    <row r="119" spans="1:8" x14ac:dyDescent="0.2">
      <c r="A119" t="s">
        <v>136</v>
      </c>
      <c r="B119" t="s">
        <v>668</v>
      </c>
      <c r="C119" s="2" t="e">
        <v>#N/A</v>
      </c>
      <c r="D119" s="2" t="e">
        <v>#N/A</v>
      </c>
      <c r="E119" s="2" t="e">
        <v>#N/A</v>
      </c>
      <c r="F119" s="2" t="e">
        <v>#N/A</v>
      </c>
      <c r="G119" s="2" t="e">
        <v>#N/A</v>
      </c>
      <c r="H119">
        <v>76</v>
      </c>
    </row>
    <row r="120" spans="1:8" x14ac:dyDescent="0.2">
      <c r="A120" t="s">
        <v>138</v>
      </c>
      <c r="B120" t="s">
        <v>698</v>
      </c>
      <c r="C120" s="2">
        <v>75.015714079999995</v>
      </c>
      <c r="D120" s="2">
        <v>68.376552889999999</v>
      </c>
      <c r="E120" s="2">
        <v>71.303652869999993</v>
      </c>
      <c r="F120" s="2">
        <v>67.014544200000003</v>
      </c>
      <c r="G120" s="2">
        <v>62.174120090000002</v>
      </c>
      <c r="H120">
        <v>88</v>
      </c>
    </row>
    <row r="121" spans="1:8" x14ac:dyDescent="0.2">
      <c r="A121" t="s">
        <v>140</v>
      </c>
      <c r="B121" t="s">
        <v>729</v>
      </c>
      <c r="C121" s="2" t="e">
        <v>#N/A</v>
      </c>
      <c r="D121" s="2" t="e">
        <v>#N/A</v>
      </c>
      <c r="E121" s="2" t="e">
        <v>#N/A</v>
      </c>
      <c r="F121" s="2" t="e">
        <v>#N/A</v>
      </c>
      <c r="G121" s="2" t="e">
        <v>#N/A</v>
      </c>
      <c r="H121">
        <v>91</v>
      </c>
    </row>
    <row r="122" spans="1:8" x14ac:dyDescent="0.2">
      <c r="A122" t="s">
        <v>142</v>
      </c>
      <c r="B122" t="s">
        <v>759</v>
      </c>
      <c r="C122" s="2" t="e">
        <v>#N/A</v>
      </c>
      <c r="D122" s="2" t="e">
        <v>#N/A</v>
      </c>
      <c r="E122" s="2" t="e">
        <v>#N/A</v>
      </c>
      <c r="F122" s="2" t="e">
        <v>#N/A</v>
      </c>
      <c r="G122" s="2" t="e">
        <v>#N/A</v>
      </c>
      <c r="H122">
        <v>87</v>
      </c>
    </row>
    <row r="123" spans="1:8" x14ac:dyDescent="0.2">
      <c r="A123" t="s">
        <v>144</v>
      </c>
      <c r="B123" t="s">
        <v>787</v>
      </c>
      <c r="C123" s="2" t="e">
        <v>#N/A</v>
      </c>
      <c r="D123" s="2" t="e">
        <v>#N/A</v>
      </c>
      <c r="E123" s="2" t="e">
        <v>#N/A</v>
      </c>
      <c r="F123" s="2" t="e">
        <v>#N/A</v>
      </c>
      <c r="G123" s="2" t="e">
        <v>#N/A</v>
      </c>
      <c r="H123">
        <v>79</v>
      </c>
    </row>
    <row r="124" spans="1:8" x14ac:dyDescent="0.2">
      <c r="A124" t="s">
        <v>146</v>
      </c>
      <c r="B124" t="s">
        <v>818</v>
      </c>
      <c r="C124" s="2">
        <v>76.368839489999999</v>
      </c>
      <c r="D124" s="2">
        <v>77.144471150000001</v>
      </c>
      <c r="E124" s="2">
        <v>75.079498459999996</v>
      </c>
      <c r="F124" s="2">
        <v>75.57687507</v>
      </c>
      <c r="G124" s="2">
        <v>75.46463129</v>
      </c>
      <c r="H124">
        <v>87</v>
      </c>
    </row>
    <row r="125" spans="1:8" x14ac:dyDescent="0.2">
      <c r="A125" t="s">
        <v>148</v>
      </c>
      <c r="B125" t="s">
        <v>848</v>
      </c>
      <c r="C125" s="2" t="e">
        <v>#N/A</v>
      </c>
      <c r="D125" s="2" t="e">
        <v>#N/A</v>
      </c>
      <c r="E125" s="2" t="e">
        <v>#N/A</v>
      </c>
      <c r="F125" s="2" t="e">
        <v>#N/A</v>
      </c>
      <c r="G125" s="2" t="e">
        <v>#N/A</v>
      </c>
      <c r="H125">
        <v>82</v>
      </c>
    </row>
    <row r="126" spans="1:8" x14ac:dyDescent="0.2">
      <c r="A126" t="s">
        <v>150</v>
      </c>
      <c r="B126" t="s">
        <v>876</v>
      </c>
      <c r="C126" s="2" t="e">
        <v>#N/A</v>
      </c>
      <c r="D126" s="2" t="e">
        <v>#N/A</v>
      </c>
      <c r="E126" s="2" t="e">
        <v>#N/A</v>
      </c>
      <c r="F126" s="2" t="e">
        <v>#N/A</v>
      </c>
      <c r="G126" s="2" t="e">
        <v>#N/A</v>
      </c>
      <c r="H126">
        <v>73</v>
      </c>
    </row>
    <row r="127" spans="1:8" x14ac:dyDescent="0.2">
      <c r="A127" t="s">
        <v>151</v>
      </c>
      <c r="B127" t="s">
        <v>910</v>
      </c>
      <c r="C127" s="2">
        <v>79.794800089999995</v>
      </c>
      <c r="D127" s="2">
        <v>80.704486549999999</v>
      </c>
      <c r="E127" s="2">
        <v>76.047264870000006</v>
      </c>
      <c r="F127" s="2">
        <v>76.674584359999997</v>
      </c>
      <c r="G127" s="2">
        <v>75.702305240000001</v>
      </c>
      <c r="H127">
        <v>89</v>
      </c>
    </row>
    <row r="128" spans="1:8" x14ac:dyDescent="0.2">
      <c r="A128" t="s">
        <v>153</v>
      </c>
      <c r="B128" t="s">
        <v>940</v>
      </c>
      <c r="C128" s="2" t="e">
        <v>#N/A</v>
      </c>
      <c r="D128" s="2" t="e">
        <v>#N/A</v>
      </c>
      <c r="E128" s="2" t="e">
        <v>#N/A</v>
      </c>
      <c r="F128" s="2" t="e">
        <v>#N/A</v>
      </c>
      <c r="G128" s="2" t="e">
        <v>#N/A</v>
      </c>
      <c r="H128">
        <v>90</v>
      </c>
    </row>
    <row r="129" spans="1:8" x14ac:dyDescent="0.2">
      <c r="A129" t="s">
        <v>155</v>
      </c>
      <c r="B129" t="s">
        <v>970</v>
      </c>
      <c r="C129" s="2">
        <v>63.011489089999998</v>
      </c>
      <c r="D129" s="2">
        <v>67.611156820000005</v>
      </c>
      <c r="E129" s="2">
        <v>65.937297400000006</v>
      </c>
      <c r="F129" s="2">
        <v>68.724453260000004</v>
      </c>
      <c r="G129" s="2">
        <v>71.675671969999996</v>
      </c>
      <c r="H129">
        <v>80</v>
      </c>
    </row>
    <row r="130" spans="1:8" x14ac:dyDescent="0.2">
      <c r="A130" t="s">
        <v>157</v>
      </c>
      <c r="B130" t="s">
        <v>1000</v>
      </c>
      <c r="C130" s="2">
        <v>74.402517079999996</v>
      </c>
      <c r="D130" s="2">
        <v>68.099894989999996</v>
      </c>
      <c r="E130" s="2">
        <v>64.825750619999994</v>
      </c>
      <c r="F130" s="2">
        <v>60.480080110000003</v>
      </c>
      <c r="G130" s="2">
        <v>53.240372460000003</v>
      </c>
      <c r="H130">
        <v>87</v>
      </c>
    </row>
    <row r="131" spans="1:8" x14ac:dyDescent="0.2">
      <c r="A131" t="s">
        <v>159</v>
      </c>
      <c r="B131" t="s">
        <v>1029</v>
      </c>
      <c r="C131" s="2" t="e">
        <v>#N/A</v>
      </c>
      <c r="D131" s="2" t="e">
        <v>#N/A</v>
      </c>
      <c r="E131" s="2" t="e">
        <v>#N/A</v>
      </c>
      <c r="F131" s="2" t="e">
        <v>#N/A</v>
      </c>
      <c r="G131" s="2" t="e">
        <v>#N/A</v>
      </c>
      <c r="H131">
        <v>80</v>
      </c>
    </row>
    <row r="132" spans="1:8" x14ac:dyDescent="0.2">
      <c r="A132" t="s">
        <v>161</v>
      </c>
      <c r="B132" t="s">
        <v>1059</v>
      </c>
      <c r="C132" s="2">
        <v>68.329736519999997</v>
      </c>
      <c r="D132" s="2">
        <v>62.506406849999998</v>
      </c>
      <c r="E132" s="2">
        <v>65.858955980000005</v>
      </c>
      <c r="F132" s="2">
        <v>62.193845850000002</v>
      </c>
      <c r="G132" s="2">
        <v>58.473255549999998</v>
      </c>
      <c r="H132">
        <v>84</v>
      </c>
    </row>
    <row r="133" spans="1:8" x14ac:dyDescent="0.2">
      <c r="A133" t="s">
        <v>163</v>
      </c>
      <c r="B133" t="s">
        <v>1089</v>
      </c>
      <c r="C133" s="2">
        <v>65.186499569999995</v>
      </c>
      <c r="D133" s="2">
        <v>71.175461319999997</v>
      </c>
      <c r="E133" s="2">
        <v>64.288285209999998</v>
      </c>
      <c r="F133" s="2">
        <v>68.098858309999997</v>
      </c>
      <c r="G133" s="2">
        <v>70.462497540000001</v>
      </c>
      <c r="H133">
        <v>80</v>
      </c>
    </row>
    <row r="135" spans="1:8" x14ac:dyDescent="0.2">
      <c r="A135" t="s">
        <v>1172</v>
      </c>
      <c r="C135" s="2" t="s">
        <v>1173</v>
      </c>
      <c r="D135" s="2" t="s">
        <v>1174</v>
      </c>
      <c r="E135" s="2" t="s">
        <v>1175</v>
      </c>
      <c r="F135" s="2" t="s">
        <v>1176</v>
      </c>
      <c r="G135" s="2" t="s">
        <v>1177</v>
      </c>
      <c r="H135" t="s">
        <v>1156</v>
      </c>
    </row>
    <row r="136" spans="1:8" x14ac:dyDescent="0.2">
      <c r="A136" t="s">
        <v>103</v>
      </c>
      <c r="B136" t="s">
        <v>167</v>
      </c>
      <c r="C136" s="2">
        <v>79.506116160000005</v>
      </c>
      <c r="D136" s="2">
        <v>69.06140268</v>
      </c>
      <c r="E136" s="2">
        <v>77.707982450000003</v>
      </c>
      <c r="F136" s="2">
        <v>78.750819710000002</v>
      </c>
      <c r="G136" s="2">
        <v>86.625238629999998</v>
      </c>
      <c r="H136">
        <v>87</v>
      </c>
    </row>
    <row r="137" spans="1:8" x14ac:dyDescent="0.2">
      <c r="A137" t="s">
        <v>105</v>
      </c>
      <c r="B137" t="s">
        <v>201</v>
      </c>
      <c r="C137" s="2">
        <v>78.749632250000005</v>
      </c>
      <c r="D137" s="2">
        <v>71.261325859999999</v>
      </c>
      <c r="E137" s="2">
        <v>80.762896769999998</v>
      </c>
      <c r="F137" s="2">
        <v>79.905718769999993</v>
      </c>
      <c r="G137" s="2">
        <v>86.487127869999995</v>
      </c>
      <c r="H137">
        <v>86</v>
      </c>
    </row>
    <row r="138" spans="1:8" x14ac:dyDescent="0.2">
      <c r="A138" t="s">
        <v>106</v>
      </c>
      <c r="B138" t="s">
        <v>228</v>
      </c>
      <c r="C138" s="2">
        <v>84.238295059999999</v>
      </c>
      <c r="D138" s="2">
        <v>82.046048159999998</v>
      </c>
      <c r="E138" s="2">
        <v>79.245736840000006</v>
      </c>
      <c r="F138" s="2">
        <v>81.823839079999999</v>
      </c>
      <c r="G138" s="2">
        <v>82.488682460000007</v>
      </c>
      <c r="H138">
        <v>88</v>
      </c>
    </row>
    <row r="139" spans="1:8" x14ac:dyDescent="0.2">
      <c r="A139" t="s">
        <v>108</v>
      </c>
      <c r="B139" t="s">
        <v>255</v>
      </c>
      <c r="C139" s="2">
        <v>90.289687610000001</v>
      </c>
      <c r="D139" s="2">
        <v>87.682838459999999</v>
      </c>
      <c r="E139" s="2">
        <v>89.595337659999998</v>
      </c>
      <c r="F139" s="2">
        <v>89.978162909999995</v>
      </c>
      <c r="G139" s="2">
        <v>92.047993419999997</v>
      </c>
      <c r="H139">
        <v>92</v>
      </c>
    </row>
    <row r="140" spans="1:8" x14ac:dyDescent="0.2">
      <c r="A140" t="s">
        <v>110</v>
      </c>
      <c r="B140" t="s">
        <v>284</v>
      </c>
      <c r="C140" s="2">
        <v>93.186355820000003</v>
      </c>
      <c r="D140" s="2">
        <v>93.196944970000004</v>
      </c>
      <c r="E140" s="2">
        <v>91.079460490000002</v>
      </c>
      <c r="F140" s="2">
        <v>92.159812349999996</v>
      </c>
      <c r="G140" s="2">
        <v>91.419854209999997</v>
      </c>
      <c r="H140">
        <v>94</v>
      </c>
    </row>
    <row r="141" spans="1:8" x14ac:dyDescent="0.2">
      <c r="A141" t="s">
        <v>112</v>
      </c>
      <c r="B141" t="s">
        <v>314</v>
      </c>
      <c r="C141" s="2">
        <v>79.342932590000004</v>
      </c>
      <c r="D141" s="2">
        <v>72.147856239999996</v>
      </c>
      <c r="E141" s="2">
        <v>78.50752052</v>
      </c>
      <c r="F141" s="2">
        <v>79.026269470000003</v>
      </c>
      <c r="G141" s="2">
        <v>84.90670188</v>
      </c>
      <c r="H141">
        <v>86</v>
      </c>
    </row>
    <row r="142" spans="1:8" x14ac:dyDescent="0.2">
      <c r="A142" t="s">
        <v>114</v>
      </c>
      <c r="B142" t="s">
        <v>60</v>
      </c>
      <c r="C142" s="2">
        <v>91.099473669999995</v>
      </c>
      <c r="D142" s="2">
        <v>88.180804219999999</v>
      </c>
      <c r="E142" s="2">
        <v>90.523361210000004</v>
      </c>
      <c r="F142" s="2">
        <v>90.851387389999999</v>
      </c>
      <c r="G142" s="2">
        <v>93.127992329999998</v>
      </c>
      <c r="H142">
        <v>93</v>
      </c>
    </row>
    <row r="143" spans="1:8" x14ac:dyDescent="0.2">
      <c r="A143" t="s">
        <v>116</v>
      </c>
      <c r="B143" t="s">
        <v>373</v>
      </c>
      <c r="C143" s="2">
        <v>81.940458300000003</v>
      </c>
      <c r="D143" s="2">
        <v>83.748497850000007</v>
      </c>
      <c r="E143" s="2">
        <v>81.623760880000006</v>
      </c>
      <c r="F143" s="2">
        <v>81.747739809999999</v>
      </c>
      <c r="G143" s="2">
        <v>79.662307720000001</v>
      </c>
      <c r="H143">
        <v>85</v>
      </c>
    </row>
    <row r="144" spans="1:8" x14ac:dyDescent="0.2">
      <c r="A144" t="s">
        <v>118</v>
      </c>
      <c r="B144" t="s">
        <v>403</v>
      </c>
      <c r="C144" s="2">
        <v>69.010117840000007</v>
      </c>
      <c r="D144" s="2">
        <v>66.379294220000006</v>
      </c>
      <c r="E144" s="2">
        <v>68.923803820000003</v>
      </c>
      <c r="F144" s="2">
        <v>69.008240659999998</v>
      </c>
      <c r="G144" s="2">
        <v>71.556363039999994</v>
      </c>
      <c r="H144">
        <v>80</v>
      </c>
    </row>
    <row r="145" spans="1:8" x14ac:dyDescent="0.2">
      <c r="A145" t="s">
        <v>120</v>
      </c>
      <c r="B145" t="s">
        <v>434</v>
      </c>
      <c r="C145" s="2">
        <v>72.50837405</v>
      </c>
      <c r="D145" s="2">
        <v>68.560500989999994</v>
      </c>
      <c r="E145" s="2">
        <v>74.170988300000005</v>
      </c>
      <c r="F145" s="2">
        <v>73.428843299999997</v>
      </c>
      <c r="G145" s="2">
        <v>77.609196420000004</v>
      </c>
      <c r="H145">
        <v>82</v>
      </c>
    </row>
    <row r="146" spans="1:8" x14ac:dyDescent="0.2">
      <c r="A146" t="s">
        <v>122</v>
      </c>
      <c r="B146" t="s">
        <v>465</v>
      </c>
      <c r="C146" s="2">
        <v>71.483167679999994</v>
      </c>
      <c r="D146" s="2">
        <v>67.427038789999997</v>
      </c>
      <c r="E146" s="2">
        <v>69.973680770000001</v>
      </c>
      <c r="F146" s="2">
        <v>70.77904341</v>
      </c>
      <c r="G146" s="2">
        <v>74.213476060000005</v>
      </c>
      <c r="H146">
        <v>82</v>
      </c>
    </row>
    <row r="147" spans="1:8" x14ac:dyDescent="0.2">
      <c r="A147" t="s">
        <v>124</v>
      </c>
      <c r="B147" t="s">
        <v>494</v>
      </c>
      <c r="C147" s="2">
        <v>76.665348620000003</v>
      </c>
      <c r="D147" s="2">
        <v>70.729867769999998</v>
      </c>
      <c r="E147" s="2">
        <v>72.257567899999998</v>
      </c>
      <c r="F147" s="2">
        <v>74.55141338</v>
      </c>
      <c r="G147" s="2">
        <v>78.811310090000006</v>
      </c>
      <c r="H147">
        <v>84</v>
      </c>
    </row>
    <row r="148" spans="1:8" x14ac:dyDescent="0.2">
      <c r="A148" t="s">
        <v>126</v>
      </c>
      <c r="B148" t="s">
        <v>524</v>
      </c>
      <c r="C148" s="2">
        <v>85.965788970000006</v>
      </c>
      <c r="D148" s="2">
        <v>85.756267699999995</v>
      </c>
      <c r="E148" s="2">
        <v>82.551598889999994</v>
      </c>
      <c r="F148" s="2">
        <v>84.280260130000002</v>
      </c>
      <c r="G148" s="2">
        <v>83.352242680000003</v>
      </c>
      <c r="H148">
        <v>88</v>
      </c>
    </row>
    <row r="149" spans="1:8" x14ac:dyDescent="0.2">
      <c r="A149" t="s">
        <v>128</v>
      </c>
      <c r="B149" t="s">
        <v>555</v>
      </c>
      <c r="C149" s="2">
        <v>82.817030419999995</v>
      </c>
      <c r="D149" s="2">
        <v>81.470287450000001</v>
      </c>
      <c r="E149" s="2">
        <v>84.093421509999999</v>
      </c>
      <c r="F149" s="2">
        <v>83.50031439</v>
      </c>
      <c r="G149" s="2">
        <v>85.167216229999994</v>
      </c>
      <c r="H149">
        <v>87</v>
      </c>
    </row>
    <row r="150" spans="1:8" x14ac:dyDescent="0.2">
      <c r="A150" t="s">
        <v>130</v>
      </c>
      <c r="B150" t="s">
        <v>582</v>
      </c>
      <c r="C150" s="2">
        <v>75.054217440000002</v>
      </c>
      <c r="D150" s="2">
        <v>61.213541460000002</v>
      </c>
      <c r="E150" s="2">
        <v>74.393932239999998</v>
      </c>
      <c r="F150" s="2">
        <v>74.921283160000002</v>
      </c>
      <c r="G150" s="2">
        <v>85.600544650000003</v>
      </c>
      <c r="H150">
        <v>86</v>
      </c>
    </row>
    <row r="151" spans="1:8" x14ac:dyDescent="0.2">
      <c r="A151" t="s">
        <v>132</v>
      </c>
      <c r="B151" t="s">
        <v>612</v>
      </c>
      <c r="C151" s="2">
        <v>81.623019799999994</v>
      </c>
      <c r="D151" s="2">
        <v>74.258548719999993</v>
      </c>
      <c r="E151" s="2">
        <v>80.264787580000004</v>
      </c>
      <c r="F151" s="2">
        <v>81.045186529999995</v>
      </c>
      <c r="G151" s="2">
        <v>86.791011049999994</v>
      </c>
      <c r="H151">
        <v>88</v>
      </c>
    </row>
    <row r="152" spans="1:8" x14ac:dyDescent="0.2">
      <c r="A152" t="s">
        <v>134</v>
      </c>
      <c r="B152" t="s">
        <v>640</v>
      </c>
      <c r="C152" s="2">
        <v>70.125348209999999</v>
      </c>
      <c r="D152" s="2">
        <v>63.947408029999998</v>
      </c>
      <c r="E152" s="2">
        <v>72.240854479999996</v>
      </c>
      <c r="F152" s="2">
        <v>71.314436209999997</v>
      </c>
      <c r="G152" s="2">
        <v>77.543535590000005</v>
      </c>
      <c r="H152">
        <v>82</v>
      </c>
    </row>
    <row r="153" spans="1:8" x14ac:dyDescent="0.2">
      <c r="A153" t="s">
        <v>136</v>
      </c>
      <c r="B153" t="s">
        <v>669</v>
      </c>
      <c r="C153" s="2">
        <v>87.990045319999993</v>
      </c>
      <c r="D153" s="2">
        <v>88.135071240000002</v>
      </c>
      <c r="E153" s="2">
        <v>81.698392490000003</v>
      </c>
      <c r="F153" s="2">
        <v>84.982177390000004</v>
      </c>
      <c r="G153" s="2">
        <v>82.591923820000005</v>
      </c>
      <c r="H153">
        <v>89</v>
      </c>
    </row>
    <row r="154" spans="1:8" x14ac:dyDescent="0.2">
      <c r="A154" t="s">
        <v>138</v>
      </c>
      <c r="B154" t="s">
        <v>699</v>
      </c>
      <c r="C154" s="2">
        <v>83.617272540000002</v>
      </c>
      <c r="D154" s="2">
        <v>75.299152399999997</v>
      </c>
      <c r="E154" s="2">
        <v>84.954138580000006</v>
      </c>
      <c r="F154" s="2">
        <v>84.427686210000005</v>
      </c>
      <c r="G154" s="2">
        <v>90.827902280000004</v>
      </c>
      <c r="H154">
        <v>89</v>
      </c>
    </row>
    <row r="155" spans="1:8" x14ac:dyDescent="0.2">
      <c r="A155" t="s">
        <v>140</v>
      </c>
      <c r="B155" t="s">
        <v>730</v>
      </c>
      <c r="C155" s="2">
        <v>93.930824979999997</v>
      </c>
      <c r="D155" s="2">
        <v>92.739712699999998</v>
      </c>
      <c r="E155" s="2">
        <v>92.111416700000007</v>
      </c>
      <c r="F155" s="2">
        <v>93.064157359999996</v>
      </c>
      <c r="G155" s="2">
        <v>93.685714709999999</v>
      </c>
      <c r="H155">
        <v>96</v>
      </c>
    </row>
    <row r="156" spans="1:8" x14ac:dyDescent="0.2">
      <c r="A156" t="s">
        <v>142</v>
      </c>
      <c r="B156" t="s">
        <v>760</v>
      </c>
      <c r="C156" s="2">
        <v>81.204338719999996</v>
      </c>
      <c r="D156" s="2">
        <v>70.255678110000005</v>
      </c>
      <c r="E156" s="2">
        <v>82.009568639999998</v>
      </c>
      <c r="F156" s="2">
        <v>81.773466549999995</v>
      </c>
      <c r="G156" s="2">
        <v>89.903091020000005</v>
      </c>
      <c r="H156">
        <v>88</v>
      </c>
    </row>
    <row r="157" spans="1:8" x14ac:dyDescent="0.2">
      <c r="A157" t="s">
        <v>144</v>
      </c>
      <c r="B157" t="s">
        <v>788</v>
      </c>
      <c r="C157" s="2">
        <v>93.096503970000001</v>
      </c>
      <c r="D157" s="2">
        <v>92.211643309999999</v>
      </c>
      <c r="E157" s="2">
        <v>93.303448950000003</v>
      </c>
      <c r="F157" s="2">
        <v>93.216853819999997</v>
      </c>
      <c r="G157" s="2">
        <v>94.084937949999997</v>
      </c>
      <c r="H157">
        <v>94</v>
      </c>
    </row>
    <row r="158" spans="1:8" x14ac:dyDescent="0.2">
      <c r="A158" t="s">
        <v>146</v>
      </c>
      <c r="B158" t="s">
        <v>819</v>
      </c>
      <c r="C158" s="2">
        <v>94.853148000000004</v>
      </c>
      <c r="D158" s="2">
        <v>94.076812050000001</v>
      </c>
      <c r="E158" s="2">
        <v>91.755749609999995</v>
      </c>
      <c r="F158" s="2">
        <v>93.420766589999999</v>
      </c>
      <c r="G158" s="2">
        <v>93.292059449999996</v>
      </c>
      <c r="H158">
        <v>97</v>
      </c>
    </row>
    <row r="159" spans="1:8" x14ac:dyDescent="0.2">
      <c r="A159" t="s">
        <v>148</v>
      </c>
      <c r="B159" t="s">
        <v>62</v>
      </c>
      <c r="C159" s="2">
        <v>85.819308199999995</v>
      </c>
      <c r="D159" s="2">
        <v>79.219729470000004</v>
      </c>
      <c r="E159" s="2">
        <v>86.215487580000001</v>
      </c>
      <c r="F159" s="2">
        <v>86.117145429999994</v>
      </c>
      <c r="G159" s="2">
        <v>91.208788150000004</v>
      </c>
      <c r="H159">
        <v>90</v>
      </c>
    </row>
    <row r="160" spans="1:8" x14ac:dyDescent="0.2">
      <c r="A160" t="s">
        <v>150</v>
      </c>
      <c r="B160" t="s">
        <v>877</v>
      </c>
      <c r="C160" s="2">
        <v>85.66817408</v>
      </c>
      <c r="D160" s="2">
        <v>81.647320239999999</v>
      </c>
      <c r="E160" s="2">
        <v>81.495018099999996</v>
      </c>
      <c r="F160" s="2">
        <v>83.681350519999995</v>
      </c>
      <c r="G160" s="2">
        <v>86.23959456</v>
      </c>
      <c r="H160">
        <v>89</v>
      </c>
    </row>
    <row r="161" spans="1:8" x14ac:dyDescent="0.2">
      <c r="A161" t="s">
        <v>151</v>
      </c>
      <c r="B161" t="s">
        <v>64</v>
      </c>
      <c r="C161" s="2">
        <v>64.087123030000001</v>
      </c>
      <c r="D161" s="2">
        <v>58.78879311</v>
      </c>
      <c r="E161" s="2">
        <v>66.046112750000006</v>
      </c>
      <c r="F161" s="2">
        <v>65.180408080000007</v>
      </c>
      <c r="G161" s="2">
        <v>70.838143119999998</v>
      </c>
      <c r="H161">
        <v>79</v>
      </c>
    </row>
    <row r="162" spans="1:8" x14ac:dyDescent="0.2">
      <c r="A162" t="s">
        <v>153</v>
      </c>
      <c r="B162" t="s">
        <v>941</v>
      </c>
      <c r="C162" s="2">
        <v>77.750451530000007</v>
      </c>
      <c r="D162" s="2">
        <v>75.436793080000001</v>
      </c>
      <c r="E162" s="2">
        <v>70.958202409999998</v>
      </c>
      <c r="F162" s="2">
        <v>74.426107849999994</v>
      </c>
      <c r="G162" s="2">
        <v>74.624471299999996</v>
      </c>
      <c r="H162">
        <v>84</v>
      </c>
    </row>
    <row r="163" spans="1:8" x14ac:dyDescent="0.2">
      <c r="A163" t="s">
        <v>155</v>
      </c>
      <c r="B163" t="s">
        <v>971</v>
      </c>
      <c r="C163" s="2">
        <v>65.694817779999994</v>
      </c>
      <c r="D163" s="2">
        <v>61.740648759999999</v>
      </c>
      <c r="E163" s="2">
        <v>70.758348350000006</v>
      </c>
      <c r="F163" s="2">
        <v>68.394854230000007</v>
      </c>
      <c r="G163" s="2">
        <v>73.671371469999997</v>
      </c>
      <c r="H163">
        <v>79</v>
      </c>
    </row>
    <row r="164" spans="1:8" x14ac:dyDescent="0.2">
      <c r="A164" t="s">
        <v>157</v>
      </c>
      <c r="B164" t="s">
        <v>1001</v>
      </c>
      <c r="C164" s="2">
        <v>79.551011729999999</v>
      </c>
      <c r="D164" s="2">
        <v>72.993169829999999</v>
      </c>
      <c r="E164" s="2">
        <v>75.707614219999996</v>
      </c>
      <c r="F164" s="2">
        <v>77.731917510000002</v>
      </c>
      <c r="G164" s="2">
        <v>82.554072969999993</v>
      </c>
      <c r="H164">
        <v>86</v>
      </c>
    </row>
    <row r="165" spans="1:8" x14ac:dyDescent="0.2">
      <c r="A165" t="s">
        <v>159</v>
      </c>
      <c r="B165" t="s">
        <v>1030</v>
      </c>
      <c r="C165" s="2">
        <v>77.880831470000004</v>
      </c>
      <c r="D165" s="2">
        <v>66.132058540000003</v>
      </c>
      <c r="E165" s="2">
        <v>79.993489330000003</v>
      </c>
      <c r="F165" s="2">
        <v>79.145325060000005</v>
      </c>
      <c r="G165" s="2">
        <v>88.365448180000001</v>
      </c>
      <c r="H165">
        <v>86</v>
      </c>
    </row>
    <row r="166" spans="1:8" x14ac:dyDescent="0.2">
      <c r="A166" t="s">
        <v>161</v>
      </c>
      <c r="B166" t="s">
        <v>1060</v>
      </c>
      <c r="C166" s="2">
        <v>93.555414400000004</v>
      </c>
      <c r="D166" s="2">
        <v>91.731205700000004</v>
      </c>
      <c r="E166" s="2">
        <v>92.931950180000001</v>
      </c>
      <c r="F166" s="2">
        <v>93.269405410000005</v>
      </c>
      <c r="G166" s="2">
        <v>94.669017839999995</v>
      </c>
      <c r="H166">
        <v>95</v>
      </c>
    </row>
    <row r="167" spans="1:8" x14ac:dyDescent="0.2">
      <c r="A167" t="s">
        <v>163</v>
      </c>
      <c r="B167" t="s">
        <v>1090</v>
      </c>
      <c r="C167" s="2">
        <v>71.102647219999994</v>
      </c>
      <c r="D167" s="2">
        <v>65.837710549999997</v>
      </c>
      <c r="E167" s="2">
        <v>72.559122049999999</v>
      </c>
      <c r="F167" s="2">
        <v>71.935772450000002</v>
      </c>
      <c r="G167" s="2">
        <v>77.215638130000002</v>
      </c>
      <c r="H167">
        <v>82</v>
      </c>
    </row>
    <row r="168" spans="1:8" x14ac:dyDescent="0.2">
      <c r="A168" t="s">
        <v>103</v>
      </c>
      <c r="B168" t="s">
        <v>168</v>
      </c>
      <c r="C168" s="2">
        <v>78.791058989999996</v>
      </c>
      <c r="D168" s="2">
        <v>72.588947279999999</v>
      </c>
      <c r="E168" s="2">
        <v>79.66022246</v>
      </c>
      <c r="F168" s="2">
        <v>79.332375639999995</v>
      </c>
      <c r="G168" s="2">
        <v>84.849083899999997</v>
      </c>
      <c r="H168">
        <v>86</v>
      </c>
    </row>
    <row r="169" spans="1:8" x14ac:dyDescent="0.2">
      <c r="A169" t="s">
        <v>105</v>
      </c>
      <c r="B169" t="s">
        <v>63</v>
      </c>
      <c r="C169" s="2">
        <v>72.487418270000006</v>
      </c>
      <c r="D169" s="2">
        <v>62.303033939999999</v>
      </c>
      <c r="E169" s="2">
        <v>75.330411690000005</v>
      </c>
      <c r="F169" s="2">
        <v>74.115512719999998</v>
      </c>
      <c r="G169" s="2">
        <v>83.258485350000001</v>
      </c>
      <c r="H169">
        <v>83</v>
      </c>
    </row>
    <row r="170" spans="1:8" x14ac:dyDescent="0.2">
      <c r="A170" t="s">
        <v>106</v>
      </c>
      <c r="B170" t="s">
        <v>229</v>
      </c>
      <c r="C170" s="2">
        <v>77.802042150000005</v>
      </c>
      <c r="D170" s="2">
        <v>77.558278770000001</v>
      </c>
      <c r="E170" s="2">
        <v>71.017351919999996</v>
      </c>
      <c r="F170" s="2">
        <v>74.446277129999999</v>
      </c>
      <c r="G170" s="2">
        <v>72.406726160000005</v>
      </c>
      <c r="H170">
        <v>83</v>
      </c>
    </row>
    <row r="171" spans="1:8" x14ac:dyDescent="0.2">
      <c r="A171" t="s">
        <v>108</v>
      </c>
      <c r="B171" t="s">
        <v>256</v>
      </c>
      <c r="C171" s="2">
        <v>67.097388749999993</v>
      </c>
      <c r="D171" s="2">
        <v>63.885460039999998</v>
      </c>
      <c r="E171" s="2">
        <v>65.01902407</v>
      </c>
      <c r="F171" s="2">
        <v>66.090316180000002</v>
      </c>
      <c r="G171" s="2">
        <v>68.601470860000006</v>
      </c>
      <c r="H171">
        <v>80</v>
      </c>
    </row>
    <row r="172" spans="1:8" x14ac:dyDescent="0.2">
      <c r="A172" t="s">
        <v>110</v>
      </c>
      <c r="B172" t="s">
        <v>285</v>
      </c>
      <c r="C172" s="2">
        <v>87.285273810000007</v>
      </c>
      <c r="D172" s="2">
        <v>88.616504199999994</v>
      </c>
      <c r="E172" s="2">
        <v>81.834626749999998</v>
      </c>
      <c r="F172" s="2">
        <v>84.625977239999997</v>
      </c>
      <c r="G172" s="2">
        <v>80.953306699999999</v>
      </c>
      <c r="H172">
        <v>88</v>
      </c>
    </row>
    <row r="173" spans="1:8" x14ac:dyDescent="0.2">
      <c r="A173" t="s">
        <v>112</v>
      </c>
      <c r="B173" t="s">
        <v>315</v>
      </c>
      <c r="C173" s="2">
        <v>76.258737319999994</v>
      </c>
      <c r="D173" s="2">
        <v>73.621793909999994</v>
      </c>
      <c r="E173" s="2">
        <v>74.130191609999997</v>
      </c>
      <c r="F173" s="2">
        <v>75.222695110000004</v>
      </c>
      <c r="G173" s="2">
        <v>77.135514439999994</v>
      </c>
      <c r="H173">
        <v>83</v>
      </c>
    </row>
    <row r="174" spans="1:8" x14ac:dyDescent="0.2">
      <c r="A174" t="s">
        <v>114</v>
      </c>
      <c r="B174" t="s">
        <v>345</v>
      </c>
      <c r="C174" s="2">
        <v>86.124253890000006</v>
      </c>
      <c r="D174" s="2">
        <v>84.860554059999998</v>
      </c>
      <c r="E174" s="2">
        <v>78.988303990000006</v>
      </c>
      <c r="F174" s="2">
        <v>82.724533719999997</v>
      </c>
      <c r="G174" s="2">
        <v>81.76425193</v>
      </c>
      <c r="H174">
        <v>89</v>
      </c>
    </row>
    <row r="175" spans="1:8" x14ac:dyDescent="0.2">
      <c r="A175" t="s">
        <v>116</v>
      </c>
      <c r="B175" t="s">
        <v>374</v>
      </c>
      <c r="C175" s="2">
        <v>71.252006230000006</v>
      </c>
      <c r="D175" s="2">
        <v>68.154537540000007</v>
      </c>
      <c r="E175" s="2">
        <v>67.498406020000004</v>
      </c>
      <c r="F175" s="2">
        <v>69.40416673</v>
      </c>
      <c r="G175" s="2">
        <v>71.287595719999999</v>
      </c>
      <c r="H175">
        <v>81</v>
      </c>
    </row>
    <row r="176" spans="1:8" x14ac:dyDescent="0.2">
      <c r="A176" t="s">
        <v>118</v>
      </c>
      <c r="B176" t="s">
        <v>404</v>
      </c>
      <c r="C176" s="2">
        <v>53.018064780000003</v>
      </c>
      <c r="D176" s="2">
        <v>52.446608740000002</v>
      </c>
      <c r="E176" s="2">
        <v>59.290581779999997</v>
      </c>
      <c r="F176" s="2">
        <v>56.26237768</v>
      </c>
      <c r="G176" s="2">
        <v>58.911433959999997</v>
      </c>
      <c r="H176">
        <v>74</v>
      </c>
    </row>
    <row r="177" spans="1:8" x14ac:dyDescent="0.2">
      <c r="A177" t="s">
        <v>120</v>
      </c>
      <c r="B177" t="s">
        <v>435</v>
      </c>
      <c r="C177" s="2" t="e">
        <v>#N/A</v>
      </c>
      <c r="D177" s="2" t="e">
        <v>#N/A</v>
      </c>
      <c r="E177" s="2" t="e">
        <v>#N/A</v>
      </c>
      <c r="F177" s="2" t="e">
        <v>#N/A</v>
      </c>
      <c r="G177" s="2" t="e">
        <v>#N/A</v>
      </c>
      <c r="H177">
        <v>84</v>
      </c>
    </row>
    <row r="178" spans="1:8" x14ac:dyDescent="0.2">
      <c r="A178" t="s">
        <v>122</v>
      </c>
      <c r="B178" t="s">
        <v>466</v>
      </c>
      <c r="C178" s="2">
        <v>71.629838890000002</v>
      </c>
      <c r="D178" s="2">
        <v>71.532336200000003</v>
      </c>
      <c r="E178" s="2">
        <v>67.955776490000005</v>
      </c>
      <c r="F178" s="2">
        <v>69.773083830000004</v>
      </c>
      <c r="G178" s="2">
        <v>68.64077202</v>
      </c>
      <c r="H178">
        <v>81</v>
      </c>
    </row>
    <row r="179" spans="1:8" x14ac:dyDescent="0.2">
      <c r="A179" t="s">
        <v>124</v>
      </c>
      <c r="B179" t="s">
        <v>495</v>
      </c>
      <c r="C179" s="2">
        <v>76.399563299999997</v>
      </c>
      <c r="D179" s="2">
        <v>79.738655640000005</v>
      </c>
      <c r="E179" s="2">
        <v>71.008562889999993</v>
      </c>
      <c r="F179" s="2">
        <v>73.646283969999999</v>
      </c>
      <c r="G179" s="2">
        <v>67.812255359999995</v>
      </c>
      <c r="H179">
        <v>82</v>
      </c>
    </row>
    <row r="180" spans="1:8" x14ac:dyDescent="0.2">
      <c r="A180" t="s">
        <v>126</v>
      </c>
      <c r="B180" t="s">
        <v>525</v>
      </c>
      <c r="C180" s="2">
        <v>84.382185539999995</v>
      </c>
      <c r="D180" s="2">
        <v>85.704640940000004</v>
      </c>
      <c r="E180" s="2">
        <v>83.573923719999996</v>
      </c>
      <c r="F180" s="2">
        <v>83.948471909999995</v>
      </c>
      <c r="G180" s="2">
        <v>82.213876319999997</v>
      </c>
      <c r="H180">
        <v>86</v>
      </c>
    </row>
    <row r="181" spans="1:8" x14ac:dyDescent="0.2">
      <c r="A181" t="s">
        <v>128</v>
      </c>
      <c r="B181" t="s">
        <v>556</v>
      </c>
      <c r="C181" s="2">
        <v>73.404925550000002</v>
      </c>
      <c r="D181" s="2">
        <v>65.638010899999998</v>
      </c>
      <c r="E181" s="2">
        <v>74.058033829999999</v>
      </c>
      <c r="F181" s="2">
        <v>73.859439469999998</v>
      </c>
      <c r="G181" s="2">
        <v>80.830341809999993</v>
      </c>
      <c r="H181">
        <v>83</v>
      </c>
    </row>
    <row r="182" spans="1:8" x14ac:dyDescent="0.2">
      <c r="A182" t="s">
        <v>130</v>
      </c>
      <c r="B182" t="s">
        <v>583</v>
      </c>
      <c r="C182" s="2">
        <v>69.507921190000005</v>
      </c>
      <c r="D182" s="2">
        <v>55.332073469999997</v>
      </c>
      <c r="E182" s="2">
        <v>68.091195810000002</v>
      </c>
      <c r="F182" s="2">
        <v>69.002821429999997</v>
      </c>
      <c r="G182" s="2">
        <v>80.639868179999993</v>
      </c>
      <c r="H182">
        <v>83</v>
      </c>
    </row>
    <row r="183" spans="1:8" x14ac:dyDescent="0.2">
      <c r="A183" t="s">
        <v>132</v>
      </c>
      <c r="B183" t="s">
        <v>613</v>
      </c>
      <c r="C183" s="2">
        <v>80.925990459999994</v>
      </c>
      <c r="D183" s="2">
        <v>78.611429680000001</v>
      </c>
      <c r="E183" s="2">
        <v>77.812678160000004</v>
      </c>
      <c r="F183" s="2">
        <v>79.403176959999996</v>
      </c>
      <c r="G183" s="2">
        <v>80.717432630000005</v>
      </c>
      <c r="H183">
        <v>86</v>
      </c>
    </row>
    <row r="184" spans="1:8" x14ac:dyDescent="0.2">
      <c r="A184" t="s">
        <v>134</v>
      </c>
      <c r="B184" t="s">
        <v>641</v>
      </c>
      <c r="C184" s="2">
        <v>77.449580049999994</v>
      </c>
      <c r="D184" s="2">
        <v>76.17902497</v>
      </c>
      <c r="E184" s="2">
        <v>73.717155300000002</v>
      </c>
      <c r="F184" s="2">
        <v>75.596088429999995</v>
      </c>
      <c r="G184" s="2">
        <v>75.679031980000005</v>
      </c>
      <c r="H184">
        <v>84</v>
      </c>
    </row>
    <row r="185" spans="1:8" x14ac:dyDescent="0.2">
      <c r="A185" t="s">
        <v>136</v>
      </c>
      <c r="B185" t="s">
        <v>670</v>
      </c>
      <c r="C185" s="2" t="e">
        <v>#N/A</v>
      </c>
      <c r="D185" s="2" t="e">
        <v>#N/A</v>
      </c>
      <c r="E185" s="2" t="e">
        <v>#N/A</v>
      </c>
      <c r="F185" s="2" t="e">
        <v>#N/A</v>
      </c>
      <c r="G185" s="2" t="e">
        <v>#N/A</v>
      </c>
      <c r="H185">
        <v>86</v>
      </c>
    </row>
    <row r="186" spans="1:8" x14ac:dyDescent="0.2">
      <c r="A186" t="s">
        <v>138</v>
      </c>
      <c r="B186" t="s">
        <v>700</v>
      </c>
      <c r="C186" s="2">
        <v>81.597458090000003</v>
      </c>
      <c r="D186" s="2">
        <v>77.314285900000002</v>
      </c>
      <c r="E186" s="2">
        <v>83.267356469999996</v>
      </c>
      <c r="F186" s="2">
        <v>82.529805330000002</v>
      </c>
      <c r="G186" s="2">
        <v>86.661407199999999</v>
      </c>
      <c r="H186">
        <v>87</v>
      </c>
    </row>
    <row r="187" spans="1:8" x14ac:dyDescent="0.2">
      <c r="A187" t="s">
        <v>140</v>
      </c>
      <c r="B187" t="s">
        <v>731</v>
      </c>
      <c r="C187" s="2">
        <v>66.438959429999997</v>
      </c>
      <c r="D187" s="2">
        <v>63.367060989999999</v>
      </c>
      <c r="E187" s="2">
        <v>67.298587370000007</v>
      </c>
      <c r="F187" s="2">
        <v>66.929968160000001</v>
      </c>
      <c r="G187" s="2">
        <v>70.196096209999993</v>
      </c>
      <c r="H187">
        <v>79</v>
      </c>
    </row>
    <row r="188" spans="1:8" x14ac:dyDescent="0.2">
      <c r="A188" t="s">
        <v>142</v>
      </c>
      <c r="B188" t="s">
        <v>761</v>
      </c>
      <c r="C188" s="2">
        <v>82.451553219999994</v>
      </c>
      <c r="D188" s="2">
        <v>82.311456010000001</v>
      </c>
      <c r="E188" s="2">
        <v>79.057143109999998</v>
      </c>
      <c r="F188" s="2">
        <v>80.759699499999996</v>
      </c>
      <c r="G188" s="2">
        <v>79.762481969999996</v>
      </c>
      <c r="H188">
        <v>86</v>
      </c>
    </row>
    <row r="189" spans="1:8" x14ac:dyDescent="0.2">
      <c r="A189" t="s">
        <v>144</v>
      </c>
      <c r="B189" t="s">
        <v>789</v>
      </c>
      <c r="C189" s="2">
        <v>70.848725200000004</v>
      </c>
      <c r="D189" s="2">
        <v>66.62547275</v>
      </c>
      <c r="E189" s="2">
        <v>70.328551790000006</v>
      </c>
      <c r="F189" s="2">
        <v>70.649923670000007</v>
      </c>
      <c r="G189" s="2">
        <v>74.51790441</v>
      </c>
      <c r="H189">
        <v>81</v>
      </c>
    </row>
    <row r="190" spans="1:8" x14ac:dyDescent="0.2">
      <c r="A190" t="s">
        <v>146</v>
      </c>
      <c r="B190" t="s">
        <v>820</v>
      </c>
      <c r="C190" s="2">
        <v>89.303436500000004</v>
      </c>
      <c r="D190" s="2">
        <v>88.388620279999998</v>
      </c>
      <c r="E190" s="2">
        <v>86.007466600000001</v>
      </c>
      <c r="F190" s="2">
        <v>87.707321570000005</v>
      </c>
      <c r="G190" s="2">
        <v>87.603706279999997</v>
      </c>
      <c r="H190">
        <v>91</v>
      </c>
    </row>
    <row r="191" spans="1:8" x14ac:dyDescent="0.2">
      <c r="A191" t="s">
        <v>148</v>
      </c>
      <c r="B191" t="s">
        <v>849</v>
      </c>
      <c r="C191" s="2">
        <v>91.116936140000007</v>
      </c>
      <c r="D191" s="2">
        <v>87.724384860000001</v>
      </c>
      <c r="E191" s="2">
        <v>88.710467649999998</v>
      </c>
      <c r="F191" s="2">
        <v>89.989620669999994</v>
      </c>
      <c r="G191" s="2">
        <v>92.292218890000001</v>
      </c>
      <c r="H191">
        <v>93</v>
      </c>
    </row>
    <row r="192" spans="1:8" x14ac:dyDescent="0.2">
      <c r="A192" t="s">
        <v>150</v>
      </c>
      <c r="B192" t="s">
        <v>878</v>
      </c>
      <c r="C192" s="2">
        <v>80.351053840000006</v>
      </c>
      <c r="D192" s="2">
        <v>75.080507920000002</v>
      </c>
      <c r="E192" s="2">
        <v>75.204268350000007</v>
      </c>
      <c r="F192" s="2">
        <v>77.884260080000004</v>
      </c>
      <c r="G192" s="2">
        <v>81.341040059999997</v>
      </c>
      <c r="H192">
        <v>86</v>
      </c>
    </row>
    <row r="193" spans="1:8" x14ac:dyDescent="0.2">
      <c r="A193" t="s">
        <v>151</v>
      </c>
      <c r="B193" t="s">
        <v>911</v>
      </c>
      <c r="C193" s="2">
        <v>59.180023439999999</v>
      </c>
      <c r="D193" s="2">
        <v>58.462174580000003</v>
      </c>
      <c r="E193" s="2">
        <v>65.367232680000001</v>
      </c>
      <c r="F193" s="2">
        <v>62.40293381</v>
      </c>
      <c r="G193" s="2">
        <v>65.141095570000004</v>
      </c>
      <c r="H193">
        <v>76</v>
      </c>
    </row>
    <row r="194" spans="1:8" x14ac:dyDescent="0.2">
      <c r="A194" t="s">
        <v>153</v>
      </c>
      <c r="B194" t="s">
        <v>942</v>
      </c>
      <c r="C194" s="2" t="e">
        <v>#N/A</v>
      </c>
      <c r="D194" s="2" t="e">
        <v>#N/A</v>
      </c>
      <c r="E194" s="2" t="e">
        <v>#N/A</v>
      </c>
      <c r="F194" s="2" t="e">
        <v>#N/A</v>
      </c>
      <c r="G194" s="2" t="e">
        <v>#N/A</v>
      </c>
      <c r="H194">
        <v>80</v>
      </c>
    </row>
    <row r="195" spans="1:8" x14ac:dyDescent="0.2">
      <c r="A195" t="s">
        <v>155</v>
      </c>
      <c r="B195" t="s">
        <v>972</v>
      </c>
      <c r="C195" s="2">
        <v>64.602736800000002</v>
      </c>
      <c r="D195" s="2">
        <v>65.230027899999996</v>
      </c>
      <c r="E195" s="2">
        <v>69.290483800000004</v>
      </c>
      <c r="F195" s="2">
        <v>67.029194759999996</v>
      </c>
      <c r="G195" s="2">
        <v>67.962953600000006</v>
      </c>
      <c r="H195">
        <v>78</v>
      </c>
    </row>
    <row r="196" spans="1:8" x14ac:dyDescent="0.2">
      <c r="A196" t="s">
        <v>157</v>
      </c>
      <c r="B196" t="s">
        <v>1002</v>
      </c>
      <c r="C196" s="2">
        <v>75.709811200000004</v>
      </c>
      <c r="D196" s="2">
        <v>76.490588509999995</v>
      </c>
      <c r="E196" s="2">
        <v>74.724643779999994</v>
      </c>
      <c r="F196" s="2">
        <v>75.194335449999997</v>
      </c>
      <c r="G196" s="2">
        <v>74.043139729999993</v>
      </c>
      <c r="H196">
        <v>82</v>
      </c>
    </row>
    <row r="197" spans="1:8" x14ac:dyDescent="0.2">
      <c r="A197" t="s">
        <v>159</v>
      </c>
      <c r="B197" t="s">
        <v>1031</v>
      </c>
      <c r="C197" s="2">
        <v>79.178744519999995</v>
      </c>
      <c r="D197" s="2">
        <v>71.585172080000007</v>
      </c>
      <c r="E197" s="2">
        <v>77.160336720000004</v>
      </c>
      <c r="F197" s="2">
        <v>78.274177890000004</v>
      </c>
      <c r="G197" s="2">
        <v>84.243637309999997</v>
      </c>
      <c r="H197">
        <v>86</v>
      </c>
    </row>
    <row r="198" spans="1:8" x14ac:dyDescent="0.2">
      <c r="A198" t="s">
        <v>161</v>
      </c>
      <c r="B198" t="s">
        <v>1061</v>
      </c>
      <c r="C198" s="2">
        <v>75.118737699999997</v>
      </c>
      <c r="D198" s="2">
        <v>70.629825929999996</v>
      </c>
      <c r="E198" s="2">
        <v>71.525988400000003</v>
      </c>
      <c r="F198" s="2">
        <v>73.380492919999995</v>
      </c>
      <c r="G198" s="2">
        <v>76.597677910000002</v>
      </c>
      <c r="H198">
        <v>83</v>
      </c>
    </row>
    <row r="199" spans="1:8" x14ac:dyDescent="0.2">
      <c r="A199" t="s">
        <v>163</v>
      </c>
      <c r="B199" t="s">
        <v>1091</v>
      </c>
      <c r="C199" s="2">
        <v>65.203300380000002</v>
      </c>
      <c r="D199" s="2">
        <v>58.212706760000003</v>
      </c>
      <c r="E199" s="2">
        <v>63.033192999999997</v>
      </c>
      <c r="F199" s="2">
        <v>64.208745350000001</v>
      </c>
      <c r="G199" s="2">
        <v>70.230305319999999</v>
      </c>
      <c r="H199">
        <v>80</v>
      </c>
    </row>
    <row r="200" spans="1:8" x14ac:dyDescent="0.2">
      <c r="A200" t="s">
        <v>103</v>
      </c>
      <c r="B200" t="s">
        <v>169</v>
      </c>
      <c r="C200" s="2">
        <v>55.896043489999997</v>
      </c>
      <c r="D200" s="2">
        <v>55.21925993</v>
      </c>
      <c r="E200" s="2">
        <v>58.754125719999998</v>
      </c>
      <c r="F200" s="2">
        <v>57.3770454</v>
      </c>
      <c r="G200" s="2">
        <v>59.004412670000001</v>
      </c>
      <c r="H200">
        <v>75</v>
      </c>
    </row>
    <row r="201" spans="1:8" x14ac:dyDescent="0.2">
      <c r="A201" t="s">
        <v>105</v>
      </c>
      <c r="B201" t="s">
        <v>202</v>
      </c>
      <c r="C201" s="2">
        <v>56.607328520000003</v>
      </c>
      <c r="D201" s="2">
        <v>50.22764789</v>
      </c>
      <c r="E201" s="2">
        <v>54.629963940000003</v>
      </c>
      <c r="F201" s="2">
        <v>55.699311639999998</v>
      </c>
      <c r="G201" s="2">
        <v>61.403765210000003</v>
      </c>
      <c r="H201">
        <v>76</v>
      </c>
    </row>
    <row r="202" spans="1:8" x14ac:dyDescent="0.2">
      <c r="A202" t="s">
        <v>106</v>
      </c>
      <c r="B202" t="s">
        <v>230</v>
      </c>
      <c r="C202" s="2">
        <v>69.585424939999996</v>
      </c>
      <c r="D202" s="2">
        <v>72.84468708</v>
      </c>
      <c r="E202" s="2">
        <v>60.235235709999998</v>
      </c>
      <c r="F202" s="2">
        <v>64.847665250000006</v>
      </c>
      <c r="G202" s="2">
        <v>57.91883971</v>
      </c>
      <c r="H202">
        <v>79</v>
      </c>
    </row>
    <row r="203" spans="1:8" x14ac:dyDescent="0.2">
      <c r="A203" t="s">
        <v>108</v>
      </c>
      <c r="B203" t="s">
        <v>257</v>
      </c>
      <c r="C203" s="2">
        <v>61.001364240000001</v>
      </c>
      <c r="D203" s="2">
        <v>60.228906899999998</v>
      </c>
      <c r="E203" s="2">
        <v>64.418636219999996</v>
      </c>
      <c r="F203" s="2">
        <v>62.778177919999997</v>
      </c>
      <c r="G203" s="2">
        <v>64.671176770000002</v>
      </c>
      <c r="H203">
        <v>76</v>
      </c>
    </row>
    <row r="204" spans="1:8" x14ac:dyDescent="0.2">
      <c r="A204" t="s">
        <v>110</v>
      </c>
      <c r="B204" t="s">
        <v>286</v>
      </c>
      <c r="C204" s="2">
        <v>66.495371000000006</v>
      </c>
      <c r="D204" s="2">
        <v>64.50794981</v>
      </c>
      <c r="E204" s="2">
        <v>59.963867090000001</v>
      </c>
      <c r="F204" s="2">
        <v>63.228243050000003</v>
      </c>
      <c r="G204" s="2">
        <v>63.11389149</v>
      </c>
      <c r="H204">
        <v>79</v>
      </c>
    </row>
    <row r="205" spans="1:8" x14ac:dyDescent="0.2">
      <c r="A205" t="s">
        <v>112</v>
      </c>
      <c r="B205" t="s">
        <v>316</v>
      </c>
      <c r="C205" s="2">
        <v>65.955796960000001</v>
      </c>
      <c r="D205" s="2">
        <v>62.653986330000002</v>
      </c>
      <c r="E205" s="2">
        <v>53.30544269</v>
      </c>
      <c r="F205" s="2">
        <v>59.654026899999998</v>
      </c>
      <c r="G205" s="2">
        <v>58.9004282</v>
      </c>
      <c r="H205">
        <v>79</v>
      </c>
    </row>
    <row r="206" spans="1:8" x14ac:dyDescent="0.2">
      <c r="A206" t="s">
        <v>114</v>
      </c>
      <c r="B206" t="s">
        <v>346</v>
      </c>
      <c r="C206" s="2">
        <v>58.428034590000003</v>
      </c>
      <c r="D206" s="2">
        <v>56.934800529999997</v>
      </c>
      <c r="E206" s="2">
        <v>60.793190979999999</v>
      </c>
      <c r="F206" s="2">
        <v>59.669105180000003</v>
      </c>
      <c r="G206" s="2">
        <v>61.938701530000003</v>
      </c>
      <c r="H206">
        <v>76</v>
      </c>
    </row>
    <row r="207" spans="1:8" x14ac:dyDescent="0.2">
      <c r="A207" t="s">
        <v>116</v>
      </c>
      <c r="B207" t="s">
        <v>375</v>
      </c>
      <c r="C207" s="2">
        <v>64.515835490000001</v>
      </c>
      <c r="D207" s="2">
        <v>61.775305209999999</v>
      </c>
      <c r="E207" s="2">
        <v>63.39652804</v>
      </c>
      <c r="F207" s="2">
        <v>63.988075909999999</v>
      </c>
      <c r="G207" s="2">
        <v>66.349068990000006</v>
      </c>
      <c r="H207">
        <v>78</v>
      </c>
    </row>
    <row r="208" spans="1:8" x14ac:dyDescent="0.2">
      <c r="A208" t="s">
        <v>118</v>
      </c>
      <c r="B208" t="s">
        <v>405</v>
      </c>
      <c r="C208" s="2">
        <v>54.793940679999999</v>
      </c>
      <c r="D208" s="2">
        <v>54.614449729999997</v>
      </c>
      <c r="E208" s="2">
        <v>54.862484729999998</v>
      </c>
      <c r="F208" s="2">
        <v>54.832019729999999</v>
      </c>
      <c r="G208" s="2">
        <v>55.03700431</v>
      </c>
      <c r="H208">
        <v>74</v>
      </c>
    </row>
    <row r="209" spans="1:8" x14ac:dyDescent="0.2">
      <c r="A209" t="s">
        <v>120</v>
      </c>
      <c r="B209" t="s">
        <v>436</v>
      </c>
      <c r="C209" s="2">
        <v>73.859484469999998</v>
      </c>
      <c r="D209" s="2">
        <v>74.163196319999997</v>
      </c>
      <c r="E209" s="2">
        <v>67.390580020000002</v>
      </c>
      <c r="F209" s="2">
        <v>70.620687000000004</v>
      </c>
      <c r="G209" s="2">
        <v>68.086112389999997</v>
      </c>
      <c r="H209">
        <v>81</v>
      </c>
    </row>
    <row r="210" spans="1:8" x14ac:dyDescent="0.2">
      <c r="A210" t="s">
        <v>122</v>
      </c>
      <c r="B210" t="s">
        <v>467</v>
      </c>
      <c r="C210" s="2">
        <v>60.092095100000002</v>
      </c>
      <c r="D210" s="2">
        <v>58.94957488</v>
      </c>
      <c r="E210" s="2">
        <v>58.43687851</v>
      </c>
      <c r="F210" s="2">
        <v>59.264362480000003</v>
      </c>
      <c r="G210" s="2">
        <v>59.874052599999999</v>
      </c>
      <c r="H210">
        <v>76</v>
      </c>
    </row>
    <row r="211" spans="1:8" x14ac:dyDescent="0.2">
      <c r="A211" t="s">
        <v>124</v>
      </c>
      <c r="B211" t="s">
        <v>496</v>
      </c>
      <c r="C211" s="2">
        <v>62.633082100000003</v>
      </c>
      <c r="D211" s="2">
        <v>64.94726172</v>
      </c>
      <c r="E211" s="2">
        <v>54.727911169999999</v>
      </c>
      <c r="F211" s="2">
        <v>58.585198079999998</v>
      </c>
      <c r="G211" s="2">
        <v>53.444283319999997</v>
      </c>
      <c r="H211">
        <v>76</v>
      </c>
    </row>
    <row r="212" spans="1:8" x14ac:dyDescent="0.2">
      <c r="A212" t="s">
        <v>126</v>
      </c>
      <c r="B212" t="s">
        <v>526</v>
      </c>
      <c r="C212" s="2">
        <v>45.5009455</v>
      </c>
      <c r="D212" s="2">
        <v>46.517347370000003</v>
      </c>
      <c r="E212" s="2">
        <v>57.779863659999997</v>
      </c>
      <c r="F212" s="2">
        <v>51.799298610000001</v>
      </c>
      <c r="G212" s="2">
        <v>54.860058590000001</v>
      </c>
      <c r="H212">
        <v>71</v>
      </c>
    </row>
    <row r="213" spans="1:8" x14ac:dyDescent="0.2">
      <c r="A213" t="s">
        <v>128</v>
      </c>
      <c r="B213" t="s">
        <v>557</v>
      </c>
      <c r="C213" s="2">
        <v>55.963357930000001</v>
      </c>
      <c r="D213" s="2">
        <v>52.016504390000001</v>
      </c>
      <c r="E213" s="2">
        <v>60.722648599999999</v>
      </c>
      <c r="F213" s="2">
        <v>58.482064209999997</v>
      </c>
      <c r="G213" s="2">
        <v>63.904976619999999</v>
      </c>
      <c r="H213">
        <v>75</v>
      </c>
    </row>
    <row r="214" spans="1:8" x14ac:dyDescent="0.2">
      <c r="A214" t="s">
        <v>130</v>
      </c>
      <c r="B214" t="s">
        <v>584</v>
      </c>
      <c r="C214" s="2">
        <v>48.390566579999998</v>
      </c>
      <c r="D214" s="2">
        <v>45.887982729999997</v>
      </c>
      <c r="E214" s="2">
        <v>55.908744349999999</v>
      </c>
      <c r="F214" s="2">
        <v>52.295508730000002</v>
      </c>
      <c r="G214" s="2">
        <v>57.3154337</v>
      </c>
      <c r="H214">
        <v>72</v>
      </c>
    </row>
    <row r="215" spans="1:8" x14ac:dyDescent="0.2">
      <c r="A215" t="s">
        <v>132</v>
      </c>
      <c r="B215" t="s">
        <v>614</v>
      </c>
      <c r="C215" s="2">
        <v>61.799666760000001</v>
      </c>
      <c r="D215" s="2">
        <v>57.197518539999997</v>
      </c>
      <c r="E215" s="2">
        <v>60.216704329999999</v>
      </c>
      <c r="F215" s="2">
        <v>61.065091780000003</v>
      </c>
      <c r="G215" s="2">
        <v>65.097095089999996</v>
      </c>
      <c r="H215">
        <v>78</v>
      </c>
    </row>
    <row r="216" spans="1:8" x14ac:dyDescent="0.2">
      <c r="A216" t="s">
        <v>134</v>
      </c>
      <c r="B216" t="s">
        <v>642</v>
      </c>
      <c r="C216" s="2">
        <v>62.132853529999998</v>
      </c>
      <c r="D216" s="2">
        <v>55.854985110000001</v>
      </c>
      <c r="E216" s="2">
        <v>56.851721679999997</v>
      </c>
      <c r="F216" s="2">
        <v>59.549730490000002</v>
      </c>
      <c r="G216" s="2">
        <v>64.075813749999995</v>
      </c>
      <c r="H216">
        <v>78</v>
      </c>
    </row>
    <row r="217" spans="1:8" x14ac:dyDescent="0.2">
      <c r="A217" t="s">
        <v>136</v>
      </c>
      <c r="B217" t="s">
        <v>671</v>
      </c>
      <c r="C217" s="2">
        <v>63.041233210000001</v>
      </c>
      <c r="D217" s="2">
        <v>71.675414169999996</v>
      </c>
      <c r="E217" s="2">
        <v>61.818502899999999</v>
      </c>
      <c r="F217" s="2">
        <v>62.26655032</v>
      </c>
      <c r="G217" s="2">
        <v>52.30170502</v>
      </c>
      <c r="H217">
        <v>75</v>
      </c>
    </row>
    <row r="218" spans="1:8" x14ac:dyDescent="0.2">
      <c r="A218" t="s">
        <v>138</v>
      </c>
      <c r="B218" t="s">
        <v>701</v>
      </c>
      <c r="C218" s="2">
        <v>48.951467909999998</v>
      </c>
      <c r="D218" s="2">
        <v>49.072979429999997</v>
      </c>
      <c r="E218" s="2">
        <v>59.146324190000001</v>
      </c>
      <c r="F218" s="2">
        <v>54.209778419999999</v>
      </c>
      <c r="G218" s="2">
        <v>57.472872860000003</v>
      </c>
      <c r="H218">
        <v>72</v>
      </c>
    </row>
    <row r="219" spans="1:8" x14ac:dyDescent="0.2">
      <c r="A219" t="s">
        <v>140</v>
      </c>
      <c r="B219" t="s">
        <v>732</v>
      </c>
      <c r="C219" s="2" t="e">
        <v>#N/A</v>
      </c>
      <c r="D219" s="2" t="e">
        <v>#N/A</v>
      </c>
      <c r="E219" s="2" t="e">
        <v>#N/A</v>
      </c>
      <c r="F219" s="2" t="e">
        <v>#N/A</v>
      </c>
      <c r="G219" s="2" t="e">
        <v>#N/A</v>
      </c>
      <c r="H219">
        <v>80</v>
      </c>
    </row>
    <row r="220" spans="1:8" x14ac:dyDescent="0.2">
      <c r="A220" t="s">
        <v>142</v>
      </c>
      <c r="B220" t="s">
        <v>762</v>
      </c>
      <c r="C220" s="2" t="e">
        <v>#N/A</v>
      </c>
      <c r="D220" s="2" t="e">
        <v>#N/A</v>
      </c>
      <c r="E220" s="2" t="e">
        <v>#N/A</v>
      </c>
      <c r="F220" s="2" t="e">
        <v>#N/A</v>
      </c>
      <c r="G220" s="2" t="e">
        <v>#N/A</v>
      </c>
      <c r="H220">
        <v>79</v>
      </c>
    </row>
    <row r="221" spans="1:8" x14ac:dyDescent="0.2">
      <c r="A221" t="s">
        <v>144</v>
      </c>
      <c r="B221" t="s">
        <v>790</v>
      </c>
      <c r="C221" s="2">
        <v>61.490329969999998</v>
      </c>
      <c r="D221" s="2">
        <v>55.219551160000002</v>
      </c>
      <c r="E221" s="2">
        <v>55.157321379999999</v>
      </c>
      <c r="F221" s="2">
        <v>58.373580519999997</v>
      </c>
      <c r="G221" s="2">
        <v>62.580392660000001</v>
      </c>
      <c r="H221">
        <v>78</v>
      </c>
    </row>
    <row r="222" spans="1:8" x14ac:dyDescent="0.2">
      <c r="A222" t="s">
        <v>146</v>
      </c>
      <c r="B222" t="s">
        <v>821</v>
      </c>
      <c r="C222" s="2">
        <v>59.901239910000001</v>
      </c>
      <c r="D222" s="2">
        <v>63.98577272</v>
      </c>
      <c r="E222" s="2">
        <v>57.502621060000003</v>
      </c>
      <c r="F222" s="2">
        <v>58.607208229999998</v>
      </c>
      <c r="G222" s="2">
        <v>53.505078390000001</v>
      </c>
      <c r="H222">
        <v>75</v>
      </c>
    </row>
    <row r="223" spans="1:8" x14ac:dyDescent="0.2">
      <c r="A223" t="s">
        <v>148</v>
      </c>
      <c r="B223" t="s">
        <v>850</v>
      </c>
      <c r="C223" s="2">
        <v>56.176821140000001</v>
      </c>
      <c r="D223" s="2">
        <v>47.753549939999999</v>
      </c>
      <c r="E223" s="2">
        <v>57.41260767</v>
      </c>
      <c r="F223" s="2">
        <v>56.947486310000002</v>
      </c>
      <c r="G223" s="2">
        <v>65.564416870000002</v>
      </c>
      <c r="H223">
        <v>76</v>
      </c>
    </row>
    <row r="224" spans="1:8" x14ac:dyDescent="0.2">
      <c r="A224" t="s">
        <v>150</v>
      </c>
      <c r="B224" t="s">
        <v>879</v>
      </c>
      <c r="C224" s="2">
        <v>64.055893580000003</v>
      </c>
      <c r="D224" s="2">
        <v>60.410765240000003</v>
      </c>
      <c r="E224" s="2">
        <v>57.96127585</v>
      </c>
      <c r="F224" s="2">
        <v>61.025672550000003</v>
      </c>
      <c r="G224" s="2">
        <v>62.720788149999997</v>
      </c>
      <c r="H224">
        <v>78</v>
      </c>
    </row>
    <row r="225" spans="1:8" x14ac:dyDescent="0.2">
      <c r="A225" t="s">
        <v>151</v>
      </c>
      <c r="B225" t="s">
        <v>912</v>
      </c>
      <c r="C225" s="2">
        <v>43.959259359999997</v>
      </c>
      <c r="D225" s="2">
        <v>34.157846290000002</v>
      </c>
      <c r="E225" s="2">
        <v>47.729671830000001</v>
      </c>
      <c r="F225" s="2">
        <v>46.053993239999997</v>
      </c>
      <c r="G225" s="2">
        <v>57.641915769999997</v>
      </c>
      <c r="H225">
        <v>72</v>
      </c>
    </row>
    <row r="226" spans="1:8" x14ac:dyDescent="0.2">
      <c r="A226" t="s">
        <v>153</v>
      </c>
      <c r="B226" t="s">
        <v>943</v>
      </c>
      <c r="C226" s="2">
        <v>61.996538289999997</v>
      </c>
      <c r="D226" s="2">
        <v>54.595560659999997</v>
      </c>
      <c r="E226" s="2">
        <v>64.427977510000005</v>
      </c>
      <c r="F226" s="2">
        <v>63.366755400000002</v>
      </c>
      <c r="G226" s="2">
        <v>71.088751860000002</v>
      </c>
      <c r="H226">
        <v>78</v>
      </c>
    </row>
    <row r="227" spans="1:8" x14ac:dyDescent="0.2">
      <c r="A227" t="s">
        <v>155</v>
      </c>
      <c r="B227" t="s">
        <v>622</v>
      </c>
      <c r="C227" s="2">
        <v>63.66051418</v>
      </c>
      <c r="D227" s="2">
        <v>61.588104999999999</v>
      </c>
      <c r="E227" s="2">
        <v>65.730550699999995</v>
      </c>
      <c r="F227" s="2">
        <v>64.760429040000005</v>
      </c>
      <c r="G227" s="2">
        <v>67.472275339999996</v>
      </c>
      <c r="H227">
        <v>78</v>
      </c>
    </row>
    <row r="228" spans="1:8" x14ac:dyDescent="0.2">
      <c r="A228" t="s">
        <v>157</v>
      </c>
      <c r="B228" t="s">
        <v>1003</v>
      </c>
      <c r="C228" s="2">
        <v>52.907192160000001</v>
      </c>
      <c r="D228" s="2">
        <v>41.534019549999996</v>
      </c>
      <c r="E228" s="2">
        <v>52.426007900000002</v>
      </c>
      <c r="F228" s="2">
        <v>52.847474949999999</v>
      </c>
      <c r="G228" s="2">
        <v>64.007064049999997</v>
      </c>
      <c r="H228">
        <v>76</v>
      </c>
    </row>
    <row r="229" spans="1:8" x14ac:dyDescent="0.2">
      <c r="A229" t="s">
        <v>159</v>
      </c>
      <c r="B229" t="s">
        <v>1032</v>
      </c>
      <c r="C229" s="2">
        <v>53.117942739999997</v>
      </c>
      <c r="D229" s="2">
        <v>48.614955569999999</v>
      </c>
      <c r="E229" s="2">
        <v>58.436110040000003</v>
      </c>
      <c r="F229" s="2">
        <v>55.930367169999997</v>
      </c>
      <c r="G229" s="2">
        <v>62.127606790000002</v>
      </c>
      <c r="H229">
        <v>74</v>
      </c>
    </row>
    <row r="230" spans="1:8" x14ac:dyDescent="0.2">
      <c r="A230" t="s">
        <v>161</v>
      </c>
      <c r="B230" t="s">
        <v>1062</v>
      </c>
      <c r="C230" s="2" t="e">
        <v>#N/A</v>
      </c>
      <c r="D230" s="2" t="e">
        <v>#N/A</v>
      </c>
      <c r="E230" s="2" t="e">
        <v>#N/A</v>
      </c>
      <c r="F230" s="2" t="e">
        <v>#N/A</v>
      </c>
      <c r="G230" s="2" t="e">
        <v>#N/A</v>
      </c>
      <c r="H230">
        <v>78</v>
      </c>
    </row>
    <row r="231" spans="1:8" x14ac:dyDescent="0.2">
      <c r="A231" t="s">
        <v>163</v>
      </c>
      <c r="B231" t="s">
        <v>1092</v>
      </c>
      <c r="C231" s="2">
        <v>69.929210409999996</v>
      </c>
      <c r="D231" s="2">
        <v>65.87693213</v>
      </c>
      <c r="E231" s="2">
        <v>63.142730350000001</v>
      </c>
      <c r="F231" s="2">
        <v>66.585432920000002</v>
      </c>
      <c r="G231" s="2">
        <v>68.485658079999993</v>
      </c>
      <c r="H231">
        <v>81</v>
      </c>
    </row>
    <row r="232" spans="1:8" x14ac:dyDescent="0.2">
      <c r="A232" t="s">
        <v>103</v>
      </c>
      <c r="B232" t="s">
        <v>170</v>
      </c>
      <c r="C232" s="2">
        <v>43.513137690000001</v>
      </c>
      <c r="D232" s="2">
        <v>39.684373970000003</v>
      </c>
      <c r="E232" s="2">
        <v>51.725238500000003</v>
      </c>
      <c r="F232" s="2">
        <v>47.774569149999998</v>
      </c>
      <c r="G232" s="2">
        <v>54.487711349999998</v>
      </c>
      <c r="H232">
        <v>71</v>
      </c>
    </row>
    <row r="233" spans="1:8" x14ac:dyDescent="0.2">
      <c r="A233" t="s">
        <v>105</v>
      </c>
      <c r="B233" t="s">
        <v>203</v>
      </c>
      <c r="C233" s="2">
        <v>54.141808249999997</v>
      </c>
      <c r="D233" s="2">
        <v>49.564257210000001</v>
      </c>
      <c r="E233" s="2">
        <v>56.975101260000002</v>
      </c>
      <c r="F233" s="2">
        <v>55.672182309999997</v>
      </c>
      <c r="G233" s="2">
        <v>61.151802600000003</v>
      </c>
      <c r="H233">
        <v>75</v>
      </c>
    </row>
    <row r="234" spans="1:8" x14ac:dyDescent="0.2">
      <c r="A234" t="s">
        <v>106</v>
      </c>
      <c r="B234" t="s">
        <v>231</v>
      </c>
      <c r="C234" s="2" t="e">
        <v>#N/A</v>
      </c>
      <c r="D234" s="2" t="e">
        <v>#N/A</v>
      </c>
      <c r="E234" s="2" t="e">
        <v>#N/A</v>
      </c>
      <c r="F234" s="2" t="e">
        <v>#N/A</v>
      </c>
      <c r="G234" s="2" t="e">
        <v>#N/A</v>
      </c>
      <c r="H234">
        <v>75</v>
      </c>
    </row>
    <row r="235" spans="1:8" x14ac:dyDescent="0.2">
      <c r="A235" t="s">
        <v>108</v>
      </c>
      <c r="B235" t="s">
        <v>258</v>
      </c>
      <c r="C235" s="2">
        <v>55.176066310000003</v>
      </c>
      <c r="D235" s="2">
        <v>61.823463420000003</v>
      </c>
      <c r="E235" s="2">
        <v>62.888813130000003</v>
      </c>
      <c r="F235" s="2">
        <v>59.065427550000003</v>
      </c>
      <c r="G235" s="2">
        <v>54.856849789999998</v>
      </c>
      <c r="H235">
        <v>73</v>
      </c>
    </row>
    <row r="236" spans="1:8" x14ac:dyDescent="0.2">
      <c r="A236" t="s">
        <v>110</v>
      </c>
      <c r="B236" t="s">
        <v>287</v>
      </c>
      <c r="C236" s="2">
        <v>55.423921389999997</v>
      </c>
      <c r="D236" s="2">
        <v>54.324649489999999</v>
      </c>
      <c r="E236" s="2">
        <v>57.470148299999998</v>
      </c>
      <c r="F236" s="2">
        <v>56.492970640000003</v>
      </c>
      <c r="G236" s="2">
        <v>58.27714374</v>
      </c>
      <c r="H236">
        <v>75</v>
      </c>
    </row>
    <row r="237" spans="1:8" x14ac:dyDescent="0.2">
      <c r="A237" t="s">
        <v>112</v>
      </c>
      <c r="B237" t="s">
        <v>317</v>
      </c>
      <c r="C237" s="2" t="e">
        <v>#N/A</v>
      </c>
      <c r="D237" s="2" t="e">
        <v>#N/A</v>
      </c>
      <c r="E237" s="2" t="e">
        <v>#N/A</v>
      </c>
      <c r="F237" s="2" t="e">
        <v>#N/A</v>
      </c>
      <c r="G237" s="2" t="e">
        <v>#N/A</v>
      </c>
      <c r="H237">
        <v>75</v>
      </c>
    </row>
    <row r="238" spans="1:8" x14ac:dyDescent="0.2">
      <c r="A238" t="s">
        <v>114</v>
      </c>
      <c r="B238" t="s">
        <v>347</v>
      </c>
      <c r="C238" s="2">
        <v>56.538216949999999</v>
      </c>
      <c r="D238" s="2">
        <v>58.47002612</v>
      </c>
      <c r="E238" s="2">
        <v>52.469889539999997</v>
      </c>
      <c r="F238" s="2">
        <v>54.426480230000003</v>
      </c>
      <c r="G238" s="2">
        <v>51.073485929999997</v>
      </c>
      <c r="H238">
        <v>74</v>
      </c>
    </row>
    <row r="239" spans="1:8" x14ac:dyDescent="0.2">
      <c r="A239" t="s">
        <v>116</v>
      </c>
      <c r="B239" t="s">
        <v>376</v>
      </c>
      <c r="C239" s="2" t="e">
        <v>#N/A</v>
      </c>
      <c r="D239" s="2" t="e">
        <v>#N/A</v>
      </c>
      <c r="E239" s="2" t="e">
        <v>#N/A</v>
      </c>
      <c r="F239" s="2" t="e">
        <v>#N/A</v>
      </c>
      <c r="G239" s="2" t="e">
        <v>#N/A</v>
      </c>
      <c r="H239">
        <v>76</v>
      </c>
    </row>
    <row r="240" spans="1:8" x14ac:dyDescent="0.2">
      <c r="A240" t="s">
        <v>118</v>
      </c>
      <c r="B240" t="s">
        <v>406</v>
      </c>
      <c r="C240" s="2">
        <v>45.189139840000003</v>
      </c>
      <c r="D240" s="2">
        <v>39.644835700000002</v>
      </c>
      <c r="E240" s="2">
        <v>46.712146789999998</v>
      </c>
      <c r="F240" s="2">
        <v>46.061257939999997</v>
      </c>
      <c r="G240" s="2">
        <v>52.30331717</v>
      </c>
      <c r="H240">
        <v>72</v>
      </c>
    </row>
    <row r="241" spans="1:8" x14ac:dyDescent="0.2">
      <c r="A241" t="s">
        <v>120</v>
      </c>
      <c r="B241" t="s">
        <v>437</v>
      </c>
      <c r="C241" s="2">
        <v>50.190420260000003</v>
      </c>
      <c r="D241" s="2">
        <v>48.256763990000003</v>
      </c>
      <c r="E241" s="2">
        <v>51.252421769999998</v>
      </c>
      <c r="F241" s="2">
        <v>50.766586599999997</v>
      </c>
      <c r="G241" s="2">
        <v>53.081735909999999</v>
      </c>
      <c r="H241">
        <v>73</v>
      </c>
    </row>
    <row r="242" spans="1:8" x14ac:dyDescent="0.2">
      <c r="A242" t="s">
        <v>122</v>
      </c>
      <c r="B242" t="s">
        <v>468</v>
      </c>
      <c r="C242" s="2">
        <v>59.419555340000002</v>
      </c>
      <c r="D242" s="2">
        <v>58.678142680000001</v>
      </c>
      <c r="E242" s="2">
        <v>45.977753210000003</v>
      </c>
      <c r="F242" s="2">
        <v>52.579332729999997</v>
      </c>
      <c r="G242" s="2">
        <v>48.84503136</v>
      </c>
      <c r="H242">
        <v>76</v>
      </c>
    </row>
    <row r="243" spans="1:8" x14ac:dyDescent="0.2">
      <c r="A243" t="s">
        <v>124</v>
      </c>
      <c r="B243" t="s">
        <v>497</v>
      </c>
      <c r="C243" s="2">
        <v>70.931835300000003</v>
      </c>
      <c r="D243" s="2">
        <v>73.373529919999996</v>
      </c>
      <c r="E243" s="2">
        <v>59.495404030000003</v>
      </c>
      <c r="F243" s="2">
        <v>65.199988160000004</v>
      </c>
      <c r="G243" s="2">
        <v>58.442182639999999</v>
      </c>
      <c r="H243">
        <v>80</v>
      </c>
    </row>
    <row r="244" spans="1:8" x14ac:dyDescent="0.2">
      <c r="A244" t="s">
        <v>126</v>
      </c>
      <c r="B244" t="s">
        <v>527</v>
      </c>
      <c r="C244" s="2" t="e">
        <v>#N/A</v>
      </c>
      <c r="D244" s="2" t="e">
        <v>#N/A</v>
      </c>
      <c r="E244" s="2" t="e">
        <v>#N/A</v>
      </c>
      <c r="F244" s="2" t="e">
        <v>#N/A</v>
      </c>
      <c r="G244" s="2" t="e">
        <v>#N/A</v>
      </c>
      <c r="H244">
        <v>75</v>
      </c>
    </row>
    <row r="245" spans="1:8" x14ac:dyDescent="0.2">
      <c r="A245" t="s">
        <v>128</v>
      </c>
      <c r="B245" t="s">
        <v>558</v>
      </c>
      <c r="C245" s="2" t="e">
        <v>#N/A</v>
      </c>
      <c r="D245" s="2" t="e">
        <v>#N/A</v>
      </c>
      <c r="E245" s="2" t="e">
        <v>#N/A</v>
      </c>
      <c r="F245" s="2" t="e">
        <v>#N/A</v>
      </c>
      <c r="G245" s="2" t="e">
        <v>#N/A</v>
      </c>
      <c r="H245">
        <v>75</v>
      </c>
    </row>
    <row r="246" spans="1:8" x14ac:dyDescent="0.2">
      <c r="A246" t="s">
        <v>130</v>
      </c>
      <c r="B246" t="s">
        <v>585</v>
      </c>
      <c r="C246" s="2">
        <v>36.724697949999999</v>
      </c>
      <c r="D246" s="2">
        <v>31.380625770000002</v>
      </c>
      <c r="E246" s="2">
        <v>38.859402539999998</v>
      </c>
      <c r="F246" s="2">
        <v>37.905288079999998</v>
      </c>
      <c r="G246" s="2">
        <v>44.39157368</v>
      </c>
      <c r="H246">
        <v>69</v>
      </c>
    </row>
    <row r="247" spans="1:8" x14ac:dyDescent="0.2">
      <c r="A247" t="s">
        <v>132</v>
      </c>
      <c r="B247" t="s">
        <v>615</v>
      </c>
      <c r="C247" s="2">
        <v>57.464905549999997</v>
      </c>
      <c r="D247" s="2">
        <v>58.350978470000001</v>
      </c>
      <c r="E247" s="2">
        <v>60.866400110000001</v>
      </c>
      <c r="F247" s="2">
        <v>59.202911579999999</v>
      </c>
      <c r="G247" s="2">
        <v>59.442389130000002</v>
      </c>
      <c r="H247">
        <v>75</v>
      </c>
    </row>
    <row r="248" spans="1:8" x14ac:dyDescent="0.2">
      <c r="A248" t="s">
        <v>134</v>
      </c>
      <c r="B248" t="s">
        <v>643</v>
      </c>
      <c r="C248" s="2">
        <v>61.925674720000004</v>
      </c>
      <c r="D248" s="2">
        <v>60.623588910000002</v>
      </c>
      <c r="E248" s="2">
        <v>52.686690120000002</v>
      </c>
      <c r="F248" s="2">
        <v>57.261416490000002</v>
      </c>
      <c r="G248" s="2">
        <v>55.524335749999999</v>
      </c>
      <c r="H248">
        <v>77</v>
      </c>
    </row>
    <row r="249" spans="1:8" x14ac:dyDescent="0.2">
      <c r="A249" t="s">
        <v>136</v>
      </c>
      <c r="B249" t="s">
        <v>672</v>
      </c>
      <c r="C249" s="2">
        <v>56.285464009999998</v>
      </c>
      <c r="D249" s="2">
        <v>56.31489208</v>
      </c>
      <c r="E249" s="2">
        <v>54.002219590000003</v>
      </c>
      <c r="F249" s="2">
        <v>55.116608880000001</v>
      </c>
      <c r="G249" s="2">
        <v>54.324947350000002</v>
      </c>
      <c r="H249">
        <v>75</v>
      </c>
    </row>
    <row r="250" spans="1:8" x14ac:dyDescent="0.2">
      <c r="A250" t="s">
        <v>138</v>
      </c>
      <c r="B250" t="s">
        <v>702</v>
      </c>
      <c r="C250" s="2" t="e">
        <v>#N/A</v>
      </c>
      <c r="D250" s="2" t="e">
        <v>#N/A</v>
      </c>
      <c r="E250" s="2" t="e">
        <v>#N/A</v>
      </c>
      <c r="F250" s="2" t="e">
        <v>#N/A</v>
      </c>
      <c r="G250" s="2" t="e">
        <v>#N/A</v>
      </c>
      <c r="H250">
        <v>77</v>
      </c>
    </row>
    <row r="251" spans="1:8" x14ac:dyDescent="0.2">
      <c r="A251" t="s">
        <v>140</v>
      </c>
      <c r="B251" t="s">
        <v>733</v>
      </c>
      <c r="C251" s="2">
        <v>48.878920180000001</v>
      </c>
      <c r="D251" s="2">
        <v>36.840771070000002</v>
      </c>
      <c r="E251" s="2">
        <v>50.42788169</v>
      </c>
      <c r="F251" s="2">
        <v>49.874132719999999</v>
      </c>
      <c r="G251" s="2">
        <v>62.648176579999998</v>
      </c>
      <c r="H251">
        <v>75</v>
      </c>
    </row>
    <row r="252" spans="1:8" x14ac:dyDescent="0.2">
      <c r="A252" t="s">
        <v>142</v>
      </c>
      <c r="B252" t="s">
        <v>763</v>
      </c>
      <c r="C252" s="2">
        <v>54.519064499999999</v>
      </c>
      <c r="D252" s="2">
        <v>56.572418880000001</v>
      </c>
      <c r="E252" s="2">
        <v>52.429769950000001</v>
      </c>
      <c r="F252" s="2">
        <v>53.41535485</v>
      </c>
      <c r="G252" s="2">
        <v>50.614878779999998</v>
      </c>
      <c r="H252">
        <v>74</v>
      </c>
    </row>
    <row r="253" spans="1:8" x14ac:dyDescent="0.2">
      <c r="A253" t="s">
        <v>144</v>
      </c>
      <c r="B253" t="s">
        <v>791</v>
      </c>
      <c r="C253" s="2">
        <v>43.849240199999997</v>
      </c>
      <c r="D253" s="2">
        <v>42.457634880000001</v>
      </c>
      <c r="E253" s="2">
        <v>47.805567070000002</v>
      </c>
      <c r="F253" s="2">
        <v>45.89529503</v>
      </c>
      <c r="G253" s="2">
        <v>48.648437780000002</v>
      </c>
      <c r="H253">
        <v>70</v>
      </c>
    </row>
    <row r="254" spans="1:8" x14ac:dyDescent="0.2">
      <c r="A254" t="s">
        <v>146</v>
      </c>
      <c r="B254" t="s">
        <v>822</v>
      </c>
      <c r="C254" s="2">
        <v>57.75558934</v>
      </c>
      <c r="D254" s="2">
        <v>59.866916660000001</v>
      </c>
      <c r="E254" s="2">
        <v>56.115888959999999</v>
      </c>
      <c r="F254" s="2">
        <v>56.881577110000002</v>
      </c>
      <c r="G254" s="2">
        <v>54.155543379999997</v>
      </c>
      <c r="H254">
        <v>75</v>
      </c>
    </row>
    <row r="255" spans="1:8" x14ac:dyDescent="0.2">
      <c r="A255" t="s">
        <v>148</v>
      </c>
      <c r="B255" t="s">
        <v>851</v>
      </c>
      <c r="C255" s="2" t="e">
        <v>#N/A</v>
      </c>
      <c r="D255" s="2" t="e">
        <v>#N/A</v>
      </c>
      <c r="E255" s="2" t="e">
        <v>#N/A</v>
      </c>
      <c r="F255" s="2" t="e">
        <v>#N/A</v>
      </c>
      <c r="G255" s="2" t="e">
        <v>#N/A</v>
      </c>
      <c r="H255">
        <v>77</v>
      </c>
    </row>
    <row r="256" spans="1:8" x14ac:dyDescent="0.2">
      <c r="A256" t="s">
        <v>150</v>
      </c>
      <c r="B256" t="s">
        <v>880</v>
      </c>
      <c r="C256" s="2">
        <v>57.017291460000003</v>
      </c>
      <c r="D256" s="2">
        <v>62.592721390000001</v>
      </c>
      <c r="E256" s="2">
        <v>54.222932389999997</v>
      </c>
      <c r="F256" s="2">
        <v>55.49491141</v>
      </c>
      <c r="G256" s="2">
        <v>48.726989359999997</v>
      </c>
      <c r="H256">
        <v>74</v>
      </c>
    </row>
    <row r="257" spans="1:8" x14ac:dyDescent="0.2">
      <c r="A257" t="s">
        <v>151</v>
      </c>
      <c r="B257" t="s">
        <v>913</v>
      </c>
      <c r="C257" s="2">
        <v>39.367700460000002</v>
      </c>
      <c r="D257" s="2">
        <v>32.257917120000002</v>
      </c>
      <c r="E257" s="2">
        <v>40.277594559999997</v>
      </c>
      <c r="F257" s="2">
        <v>39.954069019999999</v>
      </c>
      <c r="G257" s="2">
        <v>47.888298069999998</v>
      </c>
      <c r="H257">
        <v>70</v>
      </c>
    </row>
    <row r="258" spans="1:8" x14ac:dyDescent="0.2">
      <c r="A258" t="s">
        <v>153</v>
      </c>
      <c r="B258" t="s">
        <v>944</v>
      </c>
      <c r="C258" s="2">
        <v>62.726507400000003</v>
      </c>
      <c r="D258" s="2">
        <v>60.73830976</v>
      </c>
      <c r="E258" s="2">
        <v>56.949332200000001</v>
      </c>
      <c r="F258" s="2">
        <v>59.824760480000002</v>
      </c>
      <c r="G258" s="2">
        <v>59.945359629999999</v>
      </c>
      <c r="H258">
        <v>78</v>
      </c>
    </row>
    <row r="259" spans="1:8" x14ac:dyDescent="0.2">
      <c r="A259" t="s">
        <v>155</v>
      </c>
      <c r="B259" t="s">
        <v>973</v>
      </c>
      <c r="C259" s="2">
        <v>57.567469789999997</v>
      </c>
      <c r="D259" s="2">
        <v>55.138456300000001</v>
      </c>
      <c r="E259" s="2">
        <v>59.223406599999997</v>
      </c>
      <c r="F259" s="2">
        <v>58.457637269999999</v>
      </c>
      <c r="G259" s="2">
        <v>61.42441436</v>
      </c>
      <c r="H259">
        <v>76</v>
      </c>
    </row>
    <row r="260" spans="1:8" x14ac:dyDescent="0.2">
      <c r="A260" t="s">
        <v>157</v>
      </c>
      <c r="B260" t="s">
        <v>1004</v>
      </c>
      <c r="C260" s="2" t="e">
        <v>#N/A</v>
      </c>
      <c r="D260" s="2" t="e">
        <v>#N/A</v>
      </c>
      <c r="E260" s="2" t="e">
        <v>#N/A</v>
      </c>
      <c r="F260" s="2" t="e">
        <v>#N/A</v>
      </c>
      <c r="G260" s="2" t="e">
        <v>#N/A</v>
      </c>
      <c r="H260">
        <v>77</v>
      </c>
    </row>
    <row r="261" spans="1:8" x14ac:dyDescent="0.2">
      <c r="A261" t="s">
        <v>159</v>
      </c>
      <c r="B261" t="s">
        <v>1033</v>
      </c>
      <c r="C261" s="2">
        <v>40.903050309999998</v>
      </c>
      <c r="D261" s="2">
        <v>37.065974019999999</v>
      </c>
      <c r="E261" s="2">
        <v>50.055274019999999</v>
      </c>
      <c r="F261" s="2">
        <v>45.6299226</v>
      </c>
      <c r="G261" s="2">
        <v>52.748487470000001</v>
      </c>
      <c r="H261">
        <v>70</v>
      </c>
    </row>
    <row r="262" spans="1:8" x14ac:dyDescent="0.2">
      <c r="A262" t="s">
        <v>161</v>
      </c>
      <c r="B262" t="s">
        <v>1063</v>
      </c>
      <c r="C262" s="2">
        <v>50.121479600000001</v>
      </c>
      <c r="D262" s="2">
        <v>48.630473479999999</v>
      </c>
      <c r="E262" s="2">
        <v>49.545739750000003</v>
      </c>
      <c r="F262" s="2">
        <v>49.850746809999997</v>
      </c>
      <c r="G262" s="2">
        <v>51.173335360000003</v>
      </c>
      <c r="H262">
        <v>73</v>
      </c>
    </row>
    <row r="263" spans="1:8" x14ac:dyDescent="0.2">
      <c r="A263" t="s">
        <v>163</v>
      </c>
      <c r="B263" t="s">
        <v>1093</v>
      </c>
      <c r="C263" s="2">
        <v>46.632281839999997</v>
      </c>
      <c r="D263" s="2">
        <v>48.539283789999999</v>
      </c>
      <c r="E263" s="2">
        <v>42.228208819999999</v>
      </c>
      <c r="F263" s="2">
        <v>44.334938659999999</v>
      </c>
      <c r="G263" s="2">
        <v>40.971592729999998</v>
      </c>
      <c r="H263">
        <v>71</v>
      </c>
    </row>
    <row r="265" spans="1:8" x14ac:dyDescent="0.2">
      <c r="A265" t="s">
        <v>1178</v>
      </c>
      <c r="C265" s="2" t="s">
        <v>1179</v>
      </c>
      <c r="D265" s="2" t="s">
        <v>1180</v>
      </c>
      <c r="E265" s="2" t="s">
        <v>1181</v>
      </c>
      <c r="F265" s="2" t="s">
        <v>1182</v>
      </c>
      <c r="G265" s="2" t="s">
        <v>1183</v>
      </c>
      <c r="H265" t="s">
        <v>1156</v>
      </c>
    </row>
    <row r="266" spans="1:8" x14ac:dyDescent="0.2">
      <c r="A266" t="s">
        <v>103</v>
      </c>
      <c r="B266" t="s">
        <v>171</v>
      </c>
      <c r="C266" s="2">
        <v>58.141107050000002</v>
      </c>
      <c r="D266" s="2">
        <v>64.265485960000007</v>
      </c>
      <c r="E266" s="2">
        <v>55.035617209999998</v>
      </c>
      <c r="F266" s="2">
        <v>62.440956159999999</v>
      </c>
      <c r="G266" s="2">
        <v>60.754718699999998</v>
      </c>
      <c r="H266">
        <v>78</v>
      </c>
    </row>
    <row r="267" spans="1:8" x14ac:dyDescent="0.2">
      <c r="A267" t="s">
        <v>105</v>
      </c>
      <c r="B267" t="s">
        <v>57</v>
      </c>
      <c r="C267" s="2">
        <v>76.993848810000003</v>
      </c>
      <c r="D267" s="2">
        <v>66.739567530000002</v>
      </c>
      <c r="E267" s="2">
        <v>79.354056490000005</v>
      </c>
      <c r="F267" s="2">
        <v>73.14912468</v>
      </c>
      <c r="G267" s="2">
        <v>72.54002423</v>
      </c>
      <c r="H267">
        <v>82</v>
      </c>
    </row>
    <row r="268" spans="1:8" x14ac:dyDescent="0.2">
      <c r="A268" t="s">
        <v>106</v>
      </c>
      <c r="B268" t="s">
        <v>232</v>
      </c>
      <c r="C268" s="2">
        <v>73.222695150000007</v>
      </c>
      <c r="D268" s="2">
        <v>79.119986030000007</v>
      </c>
      <c r="E268" s="2">
        <v>71.888495230000004</v>
      </c>
      <c r="F268" s="2">
        <v>75.248157180000007</v>
      </c>
      <c r="G268" s="2">
        <v>76.062627309999996</v>
      </c>
      <c r="H268">
        <v>85</v>
      </c>
    </row>
    <row r="269" spans="1:8" x14ac:dyDescent="0.2">
      <c r="A269" t="s">
        <v>108</v>
      </c>
      <c r="B269" t="s">
        <v>259</v>
      </c>
      <c r="C269" s="2">
        <v>81.525067419999999</v>
      </c>
      <c r="D269" s="2">
        <v>77.562614530000005</v>
      </c>
      <c r="E269" s="2">
        <v>83.223937050000004</v>
      </c>
      <c r="F269" s="2">
        <v>78.937507019999998</v>
      </c>
      <c r="G269" s="2">
        <v>79.897348769999994</v>
      </c>
      <c r="H269">
        <v>86</v>
      </c>
    </row>
    <row r="270" spans="1:8" x14ac:dyDescent="0.2">
      <c r="A270" t="s">
        <v>110</v>
      </c>
      <c r="B270" t="s">
        <v>288</v>
      </c>
      <c r="C270" s="2">
        <v>84.785017449999998</v>
      </c>
      <c r="D270" s="2">
        <v>84.511512569999994</v>
      </c>
      <c r="E270" s="2">
        <v>84.803801719999996</v>
      </c>
      <c r="F270" s="2">
        <v>84.745273030000007</v>
      </c>
      <c r="G270" s="2">
        <v>84.652473290000003</v>
      </c>
      <c r="H270">
        <v>91</v>
      </c>
    </row>
    <row r="271" spans="1:8" x14ac:dyDescent="0.2">
      <c r="A271" t="s">
        <v>112</v>
      </c>
      <c r="B271" t="s">
        <v>318</v>
      </c>
      <c r="C271" s="2">
        <v>73.201894569999993</v>
      </c>
      <c r="D271" s="2">
        <v>65.427002569999999</v>
      </c>
      <c r="E271" s="2">
        <v>74.179312089999996</v>
      </c>
      <c r="F271" s="2">
        <v>71.482008879999995</v>
      </c>
      <c r="G271" s="2">
        <v>69.610282819999995</v>
      </c>
      <c r="H271">
        <v>81</v>
      </c>
    </row>
    <row r="272" spans="1:8" x14ac:dyDescent="0.2">
      <c r="A272" t="s">
        <v>114</v>
      </c>
      <c r="B272" t="s">
        <v>348</v>
      </c>
      <c r="C272" s="2">
        <v>69.490483179999998</v>
      </c>
      <c r="D272" s="2">
        <v>72.429761369999994</v>
      </c>
      <c r="E272" s="2">
        <v>70.131728839999994</v>
      </c>
      <c r="F272" s="2">
        <v>68.819272089999998</v>
      </c>
      <c r="G272" s="2">
        <v>71.063911579999996</v>
      </c>
      <c r="H272">
        <v>80</v>
      </c>
    </row>
    <row r="273" spans="1:8" x14ac:dyDescent="0.2">
      <c r="A273" t="s">
        <v>116</v>
      </c>
      <c r="B273" t="s">
        <v>377</v>
      </c>
      <c r="C273" s="2">
        <v>87.742053569999996</v>
      </c>
      <c r="D273" s="2">
        <v>86.316626369999994</v>
      </c>
      <c r="E273" s="2">
        <v>88.629760790000006</v>
      </c>
      <c r="F273" s="2">
        <v>86.434954809999994</v>
      </c>
      <c r="G273" s="2">
        <v>87.191886879999998</v>
      </c>
      <c r="H273">
        <v>92</v>
      </c>
    </row>
    <row r="274" spans="1:8" x14ac:dyDescent="0.2">
      <c r="A274" t="s">
        <v>118</v>
      </c>
      <c r="B274" t="s">
        <v>407</v>
      </c>
      <c r="C274" s="2">
        <v>84.512922810000006</v>
      </c>
      <c r="D274" s="2">
        <v>79.206526150000002</v>
      </c>
      <c r="E274" s="2">
        <v>86.182145800000001</v>
      </c>
      <c r="F274" s="2">
        <v>81.854494410000001</v>
      </c>
      <c r="G274" s="2">
        <v>82.290352540000001</v>
      </c>
      <c r="H274">
        <v>88</v>
      </c>
    </row>
    <row r="275" spans="1:8" x14ac:dyDescent="0.2">
      <c r="A275" t="s">
        <v>120</v>
      </c>
      <c r="B275" t="s">
        <v>1184</v>
      </c>
      <c r="C275" s="2">
        <v>71.556233579999997</v>
      </c>
      <c r="D275" s="2">
        <v>69.411106720000006</v>
      </c>
      <c r="E275" s="2">
        <v>72.132210490000006</v>
      </c>
      <c r="F275" s="2">
        <v>70.679248150000006</v>
      </c>
      <c r="G275" s="2">
        <v>70.589767550000005</v>
      </c>
      <c r="H275">
        <v>81</v>
      </c>
    </row>
    <row r="276" spans="1:8" x14ac:dyDescent="0.2">
      <c r="A276" t="s">
        <v>122</v>
      </c>
      <c r="B276" t="s">
        <v>469</v>
      </c>
      <c r="C276" s="2">
        <v>77.046972069999995</v>
      </c>
      <c r="D276" s="2">
        <v>68.230083730000004</v>
      </c>
      <c r="E276" s="2">
        <v>78.896552049999997</v>
      </c>
      <c r="F276" s="2">
        <v>74.030453420000001</v>
      </c>
      <c r="G276" s="2">
        <v>73.161492629999998</v>
      </c>
      <c r="H276">
        <v>83</v>
      </c>
    </row>
    <row r="277" spans="1:8" x14ac:dyDescent="0.2">
      <c r="A277" t="s">
        <v>124</v>
      </c>
      <c r="B277" t="s">
        <v>498</v>
      </c>
      <c r="C277" s="2">
        <v>76.966689720000005</v>
      </c>
      <c r="D277" s="2">
        <v>73.779938329999993</v>
      </c>
      <c r="E277" s="2">
        <v>77.714250190000001</v>
      </c>
      <c r="F277" s="2">
        <v>75.797372870000004</v>
      </c>
      <c r="G277" s="2">
        <v>75.531047119999997</v>
      </c>
      <c r="H277">
        <v>84</v>
      </c>
    </row>
    <row r="278" spans="1:8" x14ac:dyDescent="0.2">
      <c r="A278" t="s">
        <v>126</v>
      </c>
      <c r="B278" t="s">
        <v>528</v>
      </c>
      <c r="C278" s="2">
        <v>91.664453269999996</v>
      </c>
      <c r="D278" s="2">
        <v>88.198134640000006</v>
      </c>
      <c r="E278" s="2">
        <v>92.811381710000006</v>
      </c>
      <c r="F278" s="2">
        <v>89.778345939999994</v>
      </c>
      <c r="G278" s="2">
        <v>90.262303059999994</v>
      </c>
      <c r="H278">
        <v>95</v>
      </c>
    </row>
    <row r="279" spans="1:8" x14ac:dyDescent="0.2">
      <c r="A279" t="s">
        <v>128</v>
      </c>
      <c r="B279" t="s">
        <v>560</v>
      </c>
      <c r="C279" s="2">
        <v>69.332713159999997</v>
      </c>
      <c r="D279" s="2">
        <v>72.057253939999995</v>
      </c>
      <c r="E279" s="2">
        <v>68.314364780000005</v>
      </c>
      <c r="F279" s="2">
        <v>70.787112109999995</v>
      </c>
      <c r="G279" s="2">
        <v>70.548992179999999</v>
      </c>
      <c r="H279">
        <v>82</v>
      </c>
    </row>
    <row r="280" spans="1:8" x14ac:dyDescent="0.2">
      <c r="A280" t="s">
        <v>130</v>
      </c>
      <c r="B280" t="s">
        <v>586</v>
      </c>
      <c r="C280" s="2">
        <v>79.56398729</v>
      </c>
      <c r="D280" s="2">
        <v>83.123445489999995</v>
      </c>
      <c r="E280" s="2">
        <v>80.1047279</v>
      </c>
      <c r="F280" s="2">
        <v>79.064158629999994</v>
      </c>
      <c r="G280" s="2">
        <v>81.463163280000003</v>
      </c>
      <c r="H280">
        <v>87</v>
      </c>
    </row>
    <row r="281" spans="1:8" x14ac:dyDescent="0.2">
      <c r="A281" t="s">
        <v>132</v>
      </c>
      <c r="B281" t="s">
        <v>56</v>
      </c>
      <c r="C281" s="2">
        <v>86.790203489999996</v>
      </c>
      <c r="D281" s="2">
        <v>79.939509430000001</v>
      </c>
      <c r="E281" s="2">
        <v>88.702954340000005</v>
      </c>
      <c r="F281" s="2">
        <v>83.604874769999995</v>
      </c>
      <c r="G281" s="2">
        <v>83.972914349999996</v>
      </c>
      <c r="H281">
        <v>89</v>
      </c>
    </row>
    <row r="282" spans="1:8" x14ac:dyDescent="0.2">
      <c r="A282" t="s">
        <v>134</v>
      </c>
      <c r="B282" t="s">
        <v>644</v>
      </c>
      <c r="C282" s="2">
        <v>62.464461020000002</v>
      </c>
      <c r="D282" s="2">
        <v>73.099146640000001</v>
      </c>
      <c r="E282" s="2">
        <v>61.942541349999999</v>
      </c>
      <c r="F282" s="2">
        <v>63.769712810000001</v>
      </c>
      <c r="G282" s="2">
        <v>67.855484720000007</v>
      </c>
      <c r="H282">
        <v>78</v>
      </c>
    </row>
    <row r="283" spans="1:8" x14ac:dyDescent="0.2">
      <c r="A283" t="s">
        <v>136</v>
      </c>
      <c r="B283" t="s">
        <v>673</v>
      </c>
      <c r="C283" s="2">
        <v>69.397201339999995</v>
      </c>
      <c r="D283" s="2">
        <v>64.266871539999997</v>
      </c>
      <c r="E283" s="2">
        <v>71.090149049999994</v>
      </c>
      <c r="F283" s="2">
        <v>66.846131830000004</v>
      </c>
      <c r="G283" s="2">
        <v>67.159306090000001</v>
      </c>
      <c r="H283">
        <v>79</v>
      </c>
    </row>
    <row r="284" spans="1:8" x14ac:dyDescent="0.2">
      <c r="A284" t="s">
        <v>138</v>
      </c>
      <c r="B284" t="s">
        <v>703</v>
      </c>
      <c r="C284" s="2">
        <v>93.967308329999994</v>
      </c>
      <c r="D284" s="2">
        <v>92.326032850000004</v>
      </c>
      <c r="E284" s="2">
        <v>94.566933750000004</v>
      </c>
      <c r="F284" s="2">
        <v>93.018768879999996</v>
      </c>
      <c r="G284" s="2">
        <v>93.294493840000001</v>
      </c>
      <c r="H284">
        <v>99</v>
      </c>
    </row>
    <row r="285" spans="1:8" x14ac:dyDescent="0.2">
      <c r="A285" t="s">
        <v>140</v>
      </c>
      <c r="B285" t="s">
        <v>735</v>
      </c>
      <c r="C285" s="2">
        <v>67.796722709999997</v>
      </c>
      <c r="D285" s="2">
        <v>74.390624160000002</v>
      </c>
      <c r="E285" s="2">
        <v>67.347247089999996</v>
      </c>
      <c r="F285" s="2">
        <v>68.762953519999996</v>
      </c>
      <c r="G285" s="2">
        <v>71.095282560000001</v>
      </c>
      <c r="H285">
        <v>81</v>
      </c>
    </row>
    <row r="286" spans="1:8" x14ac:dyDescent="0.2">
      <c r="A286" t="s">
        <v>142</v>
      </c>
      <c r="B286" t="s">
        <v>147</v>
      </c>
      <c r="C286" s="2" t="e">
        <v>#N/A</v>
      </c>
      <c r="D286" s="2" t="e">
        <v>#N/A</v>
      </c>
      <c r="E286" s="2" t="e">
        <v>#N/A</v>
      </c>
      <c r="F286" s="2" t="e">
        <v>#N/A</v>
      </c>
      <c r="G286" s="2" t="e">
        <v>#N/A</v>
      </c>
      <c r="H286">
        <v>81</v>
      </c>
    </row>
    <row r="287" spans="1:8" x14ac:dyDescent="0.2">
      <c r="A287" t="s">
        <v>144</v>
      </c>
      <c r="B287" t="s">
        <v>792</v>
      </c>
      <c r="C287" s="2">
        <v>84.613922689999995</v>
      </c>
      <c r="D287" s="2">
        <v>85.781474020000005</v>
      </c>
      <c r="E287" s="2">
        <v>85.109386990000004</v>
      </c>
      <c r="F287" s="2">
        <v>84.023214019999998</v>
      </c>
      <c r="G287" s="2">
        <v>85.275970689999994</v>
      </c>
      <c r="H287">
        <v>90</v>
      </c>
    </row>
    <row r="288" spans="1:8" x14ac:dyDescent="0.2">
      <c r="A288" t="s">
        <v>146</v>
      </c>
      <c r="B288" t="s">
        <v>823</v>
      </c>
      <c r="C288" s="2" t="e">
        <v>#N/A</v>
      </c>
      <c r="D288" s="2" t="e">
        <v>#N/A</v>
      </c>
      <c r="E288" s="2" t="e">
        <v>#N/A</v>
      </c>
      <c r="F288" s="2" t="e">
        <v>#N/A</v>
      </c>
      <c r="G288" s="2" t="e">
        <v>#N/A</v>
      </c>
      <c r="H288">
        <v>83</v>
      </c>
    </row>
    <row r="289" spans="1:8" x14ac:dyDescent="0.2">
      <c r="A289" t="s">
        <v>148</v>
      </c>
      <c r="B289" t="s">
        <v>852</v>
      </c>
      <c r="C289" s="2">
        <v>79.125674840000002</v>
      </c>
      <c r="D289" s="2">
        <v>73.729984079999994</v>
      </c>
      <c r="E289" s="2">
        <v>80.967117889999997</v>
      </c>
      <c r="F289" s="2">
        <v>76.278290010000006</v>
      </c>
      <c r="G289" s="2">
        <v>76.839673750000003</v>
      </c>
      <c r="H289">
        <v>84</v>
      </c>
    </row>
    <row r="290" spans="1:8" x14ac:dyDescent="0.2">
      <c r="A290" t="s">
        <v>150</v>
      </c>
      <c r="B290" t="s">
        <v>881</v>
      </c>
      <c r="C290" s="2">
        <v>78.882371070000005</v>
      </c>
      <c r="D290" s="2">
        <v>72.934171599999999</v>
      </c>
      <c r="E290" s="2">
        <v>81.188313010000002</v>
      </c>
      <c r="F290" s="2">
        <v>75.312723910000003</v>
      </c>
      <c r="G290" s="2">
        <v>76.418765629999996</v>
      </c>
      <c r="H290">
        <v>83</v>
      </c>
    </row>
    <row r="291" spans="1:8" x14ac:dyDescent="0.2">
      <c r="A291" t="s">
        <v>151</v>
      </c>
      <c r="B291" t="s">
        <v>914</v>
      </c>
      <c r="C291" s="2">
        <v>90.280153010000006</v>
      </c>
      <c r="D291" s="2">
        <v>89.847852430000003</v>
      </c>
      <c r="E291" s="2">
        <v>91.640838180000003</v>
      </c>
      <c r="F291" s="2">
        <v>88.250912999999997</v>
      </c>
      <c r="G291" s="2">
        <v>90.288578490000006</v>
      </c>
      <c r="H291">
        <v>93</v>
      </c>
    </row>
    <row r="292" spans="1:8" x14ac:dyDescent="0.2">
      <c r="A292" t="s">
        <v>153</v>
      </c>
      <c r="B292" t="s">
        <v>945</v>
      </c>
      <c r="C292" s="2">
        <v>74.240294680000005</v>
      </c>
      <c r="D292" s="2">
        <v>75.633039890000006</v>
      </c>
      <c r="E292" s="2">
        <v>73.893213020000005</v>
      </c>
      <c r="F292" s="2">
        <v>74.766363170000005</v>
      </c>
      <c r="G292" s="2">
        <v>74.884987510000002</v>
      </c>
      <c r="H292">
        <v>84</v>
      </c>
    </row>
    <row r="293" spans="1:8" x14ac:dyDescent="0.2">
      <c r="A293" t="s">
        <v>155</v>
      </c>
      <c r="B293" t="s">
        <v>974</v>
      </c>
      <c r="C293" s="2">
        <v>79.205543899999995</v>
      </c>
      <c r="D293" s="2">
        <v>70.290882819999993</v>
      </c>
      <c r="E293" s="2">
        <v>80.65672051</v>
      </c>
      <c r="F293" s="2">
        <v>76.747296320000004</v>
      </c>
      <c r="G293" s="2">
        <v>75.238952830000002</v>
      </c>
      <c r="H293">
        <v>84</v>
      </c>
    </row>
    <row r="294" spans="1:8" x14ac:dyDescent="0.2">
      <c r="A294" t="s">
        <v>157</v>
      </c>
      <c r="B294" t="s">
        <v>1005</v>
      </c>
      <c r="C294" s="2">
        <v>71.926658430000003</v>
      </c>
      <c r="D294" s="2">
        <v>67.710012309999996</v>
      </c>
      <c r="E294" s="2">
        <v>72.969352499999999</v>
      </c>
      <c r="F294" s="2">
        <v>70.308234459999994</v>
      </c>
      <c r="G294" s="2">
        <v>70.031694950000002</v>
      </c>
      <c r="H294">
        <v>81</v>
      </c>
    </row>
    <row r="295" spans="1:8" x14ac:dyDescent="0.2">
      <c r="A295" t="s">
        <v>159</v>
      </c>
      <c r="B295" t="s">
        <v>1034</v>
      </c>
      <c r="C295" s="2">
        <v>76.125236430000001</v>
      </c>
      <c r="D295" s="2">
        <v>81.442892009999994</v>
      </c>
      <c r="E295" s="2">
        <v>76.181883279999994</v>
      </c>
      <c r="F295" s="2">
        <v>76.371689619999998</v>
      </c>
      <c r="G295" s="2">
        <v>78.872347820000002</v>
      </c>
      <c r="H295">
        <v>85</v>
      </c>
    </row>
    <row r="296" spans="1:8" x14ac:dyDescent="0.2">
      <c r="A296" t="s">
        <v>161</v>
      </c>
      <c r="B296" t="s">
        <v>1064</v>
      </c>
      <c r="C296" s="2" t="e">
        <v>#N/A</v>
      </c>
      <c r="D296" s="2" t="e">
        <v>#N/A</v>
      </c>
      <c r="E296" s="2" t="e">
        <v>#N/A</v>
      </c>
      <c r="F296" s="2" t="e">
        <v>#N/A</v>
      </c>
      <c r="G296" s="2" t="e">
        <v>#N/A</v>
      </c>
      <c r="H296">
        <v>86</v>
      </c>
    </row>
    <row r="297" spans="1:8" x14ac:dyDescent="0.2">
      <c r="A297" t="s">
        <v>163</v>
      </c>
      <c r="B297" t="s">
        <v>1094</v>
      </c>
      <c r="C297" s="2">
        <v>57.282470869999997</v>
      </c>
      <c r="D297" s="2">
        <v>59.727586180000003</v>
      </c>
      <c r="E297" s="2">
        <v>55.367403490000001</v>
      </c>
      <c r="F297" s="2">
        <v>59.881245049999997</v>
      </c>
      <c r="G297" s="2">
        <v>58.211001850000002</v>
      </c>
      <c r="H297">
        <v>76</v>
      </c>
    </row>
    <row r="298" spans="1:8" x14ac:dyDescent="0.2">
      <c r="A298" t="s">
        <v>103</v>
      </c>
      <c r="B298" t="s">
        <v>172</v>
      </c>
      <c r="C298" s="2">
        <v>54.158544249999998</v>
      </c>
      <c r="D298" s="2">
        <v>49.204977390000003</v>
      </c>
      <c r="E298" s="2">
        <v>53.039398830000003</v>
      </c>
      <c r="F298" s="2">
        <v>55.331254790000003</v>
      </c>
      <c r="G298" s="2">
        <v>51.529980590000001</v>
      </c>
      <c r="H298">
        <v>74</v>
      </c>
    </row>
    <row r="299" spans="1:8" x14ac:dyDescent="0.2">
      <c r="A299" t="s">
        <v>105</v>
      </c>
      <c r="B299" t="s">
        <v>204</v>
      </c>
      <c r="C299" s="2">
        <v>63.932070629999998</v>
      </c>
      <c r="D299" s="2">
        <v>65.460472620000004</v>
      </c>
      <c r="E299" s="2">
        <v>65.154150709999996</v>
      </c>
      <c r="F299" s="2">
        <v>62.410661779999998</v>
      </c>
      <c r="G299" s="2">
        <v>64.880465819999998</v>
      </c>
      <c r="H299">
        <v>77</v>
      </c>
    </row>
    <row r="300" spans="1:8" x14ac:dyDescent="0.2">
      <c r="A300" t="s">
        <v>106</v>
      </c>
      <c r="B300" t="s">
        <v>233</v>
      </c>
      <c r="C300" s="2">
        <v>60.869158409999997</v>
      </c>
      <c r="D300" s="2">
        <v>70.011883620000006</v>
      </c>
      <c r="E300" s="2">
        <v>60.716811540000002</v>
      </c>
      <c r="F300" s="2">
        <v>61.602509789999999</v>
      </c>
      <c r="G300" s="2">
        <v>65.501185329999998</v>
      </c>
      <c r="H300">
        <v>77</v>
      </c>
    </row>
    <row r="301" spans="1:8" x14ac:dyDescent="0.2">
      <c r="A301" t="s">
        <v>108</v>
      </c>
      <c r="B301" t="s">
        <v>260</v>
      </c>
      <c r="C301" s="2">
        <v>63.51849009</v>
      </c>
      <c r="D301" s="2">
        <v>56.603646410000003</v>
      </c>
      <c r="E301" s="2">
        <v>65.399524790000001</v>
      </c>
      <c r="F301" s="2">
        <v>60.638076329999997</v>
      </c>
      <c r="G301" s="2">
        <v>60.421641690000001</v>
      </c>
      <c r="H301">
        <v>75</v>
      </c>
    </row>
    <row r="302" spans="1:8" x14ac:dyDescent="0.2">
      <c r="A302" t="s">
        <v>110</v>
      </c>
      <c r="B302" t="s">
        <v>289</v>
      </c>
      <c r="C302" s="2">
        <v>74.954466909999994</v>
      </c>
      <c r="D302" s="2">
        <v>78.959810989999994</v>
      </c>
      <c r="E302" s="2">
        <v>75.79840858</v>
      </c>
      <c r="F302" s="2">
        <v>74.075991770000002</v>
      </c>
      <c r="G302" s="2">
        <v>77.11663197</v>
      </c>
      <c r="H302">
        <v>83</v>
      </c>
    </row>
    <row r="303" spans="1:8" x14ac:dyDescent="0.2">
      <c r="A303" t="s">
        <v>112</v>
      </c>
      <c r="B303" t="s">
        <v>319</v>
      </c>
      <c r="C303" s="2">
        <v>67.615102480000004</v>
      </c>
      <c r="D303" s="2">
        <v>72.333017530000006</v>
      </c>
      <c r="E303" s="2">
        <v>69.513938929999995</v>
      </c>
      <c r="F303" s="2">
        <v>65.360575999999995</v>
      </c>
      <c r="G303" s="2">
        <v>70.284030470000005</v>
      </c>
      <c r="H303">
        <v>78</v>
      </c>
    </row>
    <row r="304" spans="1:8" x14ac:dyDescent="0.2">
      <c r="A304" t="s">
        <v>114</v>
      </c>
      <c r="B304" t="s">
        <v>349</v>
      </c>
      <c r="C304" s="2" t="e">
        <v>#N/A</v>
      </c>
      <c r="D304" s="2" t="e">
        <v>#N/A</v>
      </c>
      <c r="E304" s="2" t="e">
        <v>#N/A</v>
      </c>
      <c r="F304" s="2" t="e">
        <v>#N/A</v>
      </c>
      <c r="G304" s="2" t="e">
        <v>#N/A</v>
      </c>
      <c r="H304">
        <v>82</v>
      </c>
    </row>
    <row r="305" spans="1:8" x14ac:dyDescent="0.2">
      <c r="A305" t="s">
        <v>116</v>
      </c>
      <c r="B305" t="s">
        <v>378</v>
      </c>
      <c r="C305" s="2">
        <v>65.662841470000004</v>
      </c>
      <c r="D305" s="2">
        <v>61.041677659999998</v>
      </c>
      <c r="E305" s="2">
        <v>66.311224890000005</v>
      </c>
      <c r="F305" s="2">
        <v>64.556639039999993</v>
      </c>
      <c r="G305" s="2">
        <v>63.493701799999997</v>
      </c>
      <c r="H305">
        <v>78</v>
      </c>
    </row>
    <row r="306" spans="1:8" x14ac:dyDescent="0.2">
      <c r="A306" t="s">
        <v>118</v>
      </c>
      <c r="B306" t="s">
        <v>408</v>
      </c>
      <c r="C306" s="2">
        <v>62.891319529999997</v>
      </c>
      <c r="D306" s="2">
        <v>53.960113380000003</v>
      </c>
      <c r="E306" s="2">
        <v>66.011404569999996</v>
      </c>
      <c r="F306" s="2">
        <v>58.20661097</v>
      </c>
      <c r="G306" s="2">
        <v>59.009133519999999</v>
      </c>
      <c r="H306">
        <v>74</v>
      </c>
    </row>
    <row r="307" spans="1:8" x14ac:dyDescent="0.2">
      <c r="A307" t="s">
        <v>120</v>
      </c>
      <c r="B307" t="s">
        <v>439</v>
      </c>
      <c r="C307" s="2">
        <v>61.397387010000003</v>
      </c>
      <c r="D307" s="2">
        <v>60.624461500000002</v>
      </c>
      <c r="E307" s="2">
        <v>61.676234790000002</v>
      </c>
      <c r="F307" s="2">
        <v>60.990711849999997</v>
      </c>
      <c r="G307" s="2">
        <v>61.056839549999999</v>
      </c>
      <c r="H307">
        <v>76</v>
      </c>
    </row>
    <row r="308" spans="1:8" x14ac:dyDescent="0.2">
      <c r="A308" t="s">
        <v>122</v>
      </c>
      <c r="B308" t="s">
        <v>470</v>
      </c>
      <c r="C308" s="2">
        <v>59.936202010000002</v>
      </c>
      <c r="D308" s="2">
        <v>50.543685869999997</v>
      </c>
      <c r="E308" s="2">
        <v>61.375101890000003</v>
      </c>
      <c r="F308" s="2">
        <v>57.52252919</v>
      </c>
      <c r="G308" s="2">
        <v>55.534529929999998</v>
      </c>
      <c r="H308">
        <v>74</v>
      </c>
    </row>
    <row r="309" spans="1:8" x14ac:dyDescent="0.2">
      <c r="A309" t="s">
        <v>124</v>
      </c>
      <c r="B309" t="s">
        <v>499</v>
      </c>
      <c r="C309" s="2">
        <v>62.924540329999999</v>
      </c>
      <c r="D309" s="2">
        <v>54.404964020000001</v>
      </c>
      <c r="E309" s="2">
        <v>63.95062892</v>
      </c>
      <c r="F309" s="2">
        <v>61.105666659999997</v>
      </c>
      <c r="G309" s="2">
        <v>58.90698046</v>
      </c>
      <c r="H309">
        <v>76</v>
      </c>
    </row>
    <row r="310" spans="1:8" x14ac:dyDescent="0.2">
      <c r="A310" t="s">
        <v>126</v>
      </c>
      <c r="B310" t="s">
        <v>529</v>
      </c>
      <c r="C310" s="2">
        <v>54.420724589999999</v>
      </c>
      <c r="D310" s="2">
        <v>45.435851669999998</v>
      </c>
      <c r="E310" s="2">
        <v>55.99919654</v>
      </c>
      <c r="F310" s="2">
        <v>51.8539119</v>
      </c>
      <c r="G310" s="2">
        <v>50.20134462</v>
      </c>
      <c r="H310">
        <v>71</v>
      </c>
    </row>
    <row r="311" spans="1:8" x14ac:dyDescent="0.2">
      <c r="A311" t="s">
        <v>128</v>
      </c>
      <c r="B311" t="s">
        <v>559</v>
      </c>
      <c r="C311" s="2">
        <v>52.012199729999999</v>
      </c>
      <c r="D311" s="2">
        <v>65.716120919999994</v>
      </c>
      <c r="E311" s="2">
        <v>47.563496100000002</v>
      </c>
      <c r="F311" s="2">
        <v>58.525552040000001</v>
      </c>
      <c r="G311" s="2">
        <v>58.291388859999998</v>
      </c>
      <c r="H311">
        <v>77</v>
      </c>
    </row>
    <row r="312" spans="1:8" x14ac:dyDescent="0.2">
      <c r="A312" t="s">
        <v>130</v>
      </c>
      <c r="B312" t="s">
        <v>587</v>
      </c>
      <c r="C312" s="2">
        <v>63.090280999999997</v>
      </c>
      <c r="D312" s="2">
        <v>55.828319819999997</v>
      </c>
      <c r="E312" s="2">
        <v>64.851328179999996</v>
      </c>
      <c r="F312" s="2">
        <v>60.354705850000002</v>
      </c>
      <c r="G312" s="2">
        <v>59.803097360000002</v>
      </c>
      <c r="H312">
        <v>75</v>
      </c>
    </row>
    <row r="313" spans="1:8" x14ac:dyDescent="0.2">
      <c r="A313" t="s">
        <v>132</v>
      </c>
      <c r="B313" t="s">
        <v>616</v>
      </c>
      <c r="C313" s="2" t="e">
        <v>#N/A</v>
      </c>
      <c r="D313" s="2" t="e">
        <v>#N/A</v>
      </c>
      <c r="E313" s="2" t="e">
        <v>#N/A</v>
      </c>
      <c r="F313" s="2" t="e">
        <v>#N/A</v>
      </c>
      <c r="G313" s="2" t="e">
        <v>#N/A</v>
      </c>
      <c r="H313">
        <v>80</v>
      </c>
    </row>
    <row r="314" spans="1:8" x14ac:dyDescent="0.2">
      <c r="A314" t="s">
        <v>134</v>
      </c>
      <c r="B314" t="s">
        <v>645</v>
      </c>
      <c r="C314" s="2">
        <v>61.574065920000002</v>
      </c>
      <c r="D314" s="2">
        <v>59.286030140000001</v>
      </c>
      <c r="E314" s="2">
        <v>61.137021730000001</v>
      </c>
      <c r="F314" s="2">
        <v>62.012602819999998</v>
      </c>
      <c r="G314" s="2">
        <v>60.37494453</v>
      </c>
      <c r="H314">
        <v>77</v>
      </c>
    </row>
    <row r="315" spans="1:8" x14ac:dyDescent="0.2">
      <c r="A315" t="s">
        <v>136</v>
      </c>
      <c r="B315" t="s">
        <v>59</v>
      </c>
      <c r="C315" s="2">
        <v>66.904123069999997</v>
      </c>
      <c r="D315" s="2">
        <v>59.974114999999998</v>
      </c>
      <c r="E315" s="2">
        <v>68.985053570000005</v>
      </c>
      <c r="F315" s="2">
        <v>63.732405120000003</v>
      </c>
      <c r="G315" s="2">
        <v>63.851043539999999</v>
      </c>
      <c r="H315">
        <v>77</v>
      </c>
    </row>
    <row r="316" spans="1:8" x14ac:dyDescent="0.2">
      <c r="A316" t="s">
        <v>138</v>
      </c>
      <c r="B316" t="s">
        <v>704</v>
      </c>
      <c r="C316" s="2">
        <v>63.37231147</v>
      </c>
      <c r="D316" s="2">
        <v>65.156380409999997</v>
      </c>
      <c r="E316" s="2">
        <v>65.049881290000002</v>
      </c>
      <c r="F316" s="2">
        <v>61.257266979999997</v>
      </c>
      <c r="G316" s="2">
        <v>64.51826715</v>
      </c>
      <c r="H316">
        <v>76</v>
      </c>
    </row>
    <row r="317" spans="1:8" x14ac:dyDescent="0.2">
      <c r="A317" t="s">
        <v>140</v>
      </c>
      <c r="B317" t="s">
        <v>734</v>
      </c>
      <c r="C317" s="2">
        <v>60.205206689999997</v>
      </c>
      <c r="D317" s="2">
        <v>52.049257599999997</v>
      </c>
      <c r="E317" s="2">
        <v>60.380139040000003</v>
      </c>
      <c r="F317" s="2">
        <v>59.526480290000002</v>
      </c>
      <c r="G317" s="2">
        <v>56.214644999999997</v>
      </c>
      <c r="H317">
        <v>75</v>
      </c>
    </row>
    <row r="318" spans="1:8" x14ac:dyDescent="0.2">
      <c r="A318" t="s">
        <v>142</v>
      </c>
      <c r="B318" t="s">
        <v>764</v>
      </c>
      <c r="C318" s="2">
        <v>62.872998330000001</v>
      </c>
      <c r="D318" s="2">
        <v>55.423835590000003</v>
      </c>
      <c r="E318" s="2">
        <v>63.490842450000002</v>
      </c>
      <c r="F318" s="2">
        <v>61.653354290000003</v>
      </c>
      <c r="G318" s="2">
        <v>59.312178920000001</v>
      </c>
      <c r="H318">
        <v>76</v>
      </c>
    </row>
    <row r="319" spans="1:8" x14ac:dyDescent="0.2">
      <c r="A319" t="s">
        <v>144</v>
      </c>
      <c r="B319" t="s">
        <v>793</v>
      </c>
      <c r="C319" s="2">
        <v>50.653227510000001</v>
      </c>
      <c r="D319" s="2">
        <v>46.975740709999997</v>
      </c>
      <c r="E319" s="2">
        <v>50.136261709999999</v>
      </c>
      <c r="F319" s="2">
        <v>51.117863919999998</v>
      </c>
      <c r="G319" s="2">
        <v>48.746552520000002</v>
      </c>
      <c r="H319">
        <v>71</v>
      </c>
    </row>
    <row r="320" spans="1:8" x14ac:dyDescent="0.2">
      <c r="A320" t="s">
        <v>146</v>
      </c>
      <c r="B320" t="s">
        <v>824</v>
      </c>
      <c r="C320" s="2">
        <v>52.272677530000003</v>
      </c>
      <c r="D320" s="2">
        <v>60.862562959999998</v>
      </c>
      <c r="E320" s="2">
        <v>49.426911859999997</v>
      </c>
      <c r="F320" s="2">
        <v>56.435840050000003</v>
      </c>
      <c r="G320" s="2">
        <v>56.148212379999997</v>
      </c>
      <c r="H320">
        <v>75</v>
      </c>
    </row>
    <row r="321" spans="1:8" x14ac:dyDescent="0.2">
      <c r="A321" t="s">
        <v>148</v>
      </c>
      <c r="B321" t="s">
        <v>853</v>
      </c>
      <c r="C321" s="2">
        <v>66.477919479999997</v>
      </c>
      <c r="D321" s="2">
        <v>61.894729570000003</v>
      </c>
      <c r="E321" s="2">
        <v>67.458528770000001</v>
      </c>
      <c r="F321" s="2">
        <v>64.931155320000002</v>
      </c>
      <c r="G321" s="2">
        <v>64.381623020000006</v>
      </c>
      <c r="H321">
        <v>78</v>
      </c>
    </row>
    <row r="322" spans="1:8" x14ac:dyDescent="0.2">
      <c r="A322" t="s">
        <v>150</v>
      </c>
      <c r="B322" t="s">
        <v>882</v>
      </c>
      <c r="C322" s="2">
        <v>64.360502740000001</v>
      </c>
      <c r="D322" s="2">
        <v>59.483733469999997</v>
      </c>
      <c r="E322" s="2">
        <v>65.381266940000003</v>
      </c>
      <c r="F322" s="2">
        <v>62.746414280000003</v>
      </c>
      <c r="G322" s="2">
        <v>62.122318309999997</v>
      </c>
      <c r="H322">
        <v>77</v>
      </c>
    </row>
    <row r="323" spans="1:8" x14ac:dyDescent="0.2">
      <c r="A323" t="s">
        <v>151</v>
      </c>
      <c r="B323" t="s">
        <v>915</v>
      </c>
      <c r="C323" s="2">
        <v>67.920300109999999</v>
      </c>
      <c r="D323" s="2">
        <v>58.395784159999998</v>
      </c>
      <c r="E323" s="2">
        <v>69.061139530000005</v>
      </c>
      <c r="F323" s="2">
        <v>65.891011390000003</v>
      </c>
      <c r="G323" s="2">
        <v>63.476759790000003</v>
      </c>
      <c r="H323">
        <v>78</v>
      </c>
    </row>
    <row r="324" spans="1:8" x14ac:dyDescent="0.2">
      <c r="A324" t="s">
        <v>153</v>
      </c>
      <c r="B324" t="s">
        <v>946</v>
      </c>
      <c r="C324" s="2">
        <v>62.999623190000001</v>
      </c>
      <c r="D324" s="2">
        <v>59.54613114</v>
      </c>
      <c r="E324" s="2">
        <v>63.80915667</v>
      </c>
      <c r="F324" s="2">
        <v>61.745667240000003</v>
      </c>
      <c r="G324" s="2">
        <v>61.421474879999998</v>
      </c>
      <c r="H324">
        <v>76</v>
      </c>
    </row>
    <row r="325" spans="1:8" x14ac:dyDescent="0.2">
      <c r="A325" t="s">
        <v>155</v>
      </c>
      <c r="B325" t="s">
        <v>975</v>
      </c>
      <c r="C325" s="2">
        <v>63.852586520000003</v>
      </c>
      <c r="D325" s="2">
        <v>65.375163220000005</v>
      </c>
      <c r="E325" s="2">
        <v>64.562934290000001</v>
      </c>
      <c r="F325" s="2">
        <v>63.00943006</v>
      </c>
      <c r="G325" s="2">
        <v>64.719786429999999</v>
      </c>
      <c r="H325">
        <v>77</v>
      </c>
    </row>
    <row r="326" spans="1:8" x14ac:dyDescent="0.2">
      <c r="A326" t="s">
        <v>157</v>
      </c>
      <c r="B326" t="s">
        <v>1006</v>
      </c>
      <c r="C326" s="2">
        <v>65.497189090000006</v>
      </c>
      <c r="D326" s="2">
        <v>65.405836010000002</v>
      </c>
      <c r="E326" s="2">
        <v>65.978449819999994</v>
      </c>
      <c r="F326" s="2">
        <v>64.862936989999994</v>
      </c>
      <c r="G326" s="2">
        <v>65.525592759999995</v>
      </c>
      <c r="H326">
        <v>78</v>
      </c>
    </row>
    <row r="327" spans="1:8" x14ac:dyDescent="0.2">
      <c r="A327" t="s">
        <v>159</v>
      </c>
      <c r="B327" t="s">
        <v>1035</v>
      </c>
      <c r="C327" s="2">
        <v>73.288427940000005</v>
      </c>
      <c r="D327" s="2">
        <v>68.931184200000004</v>
      </c>
      <c r="E327" s="2">
        <v>75.409827780000001</v>
      </c>
      <c r="F327" s="2">
        <v>70.151866200000001</v>
      </c>
      <c r="G327" s="2">
        <v>71.505995080000005</v>
      </c>
      <c r="H327">
        <v>80</v>
      </c>
    </row>
    <row r="328" spans="1:8" x14ac:dyDescent="0.2">
      <c r="A328" t="s">
        <v>161</v>
      </c>
      <c r="B328" t="s">
        <v>1065</v>
      </c>
      <c r="C328" s="2">
        <v>63.8335066</v>
      </c>
      <c r="D328" s="2">
        <v>51.756718290000002</v>
      </c>
      <c r="E328" s="2">
        <v>65.497282889999994</v>
      </c>
      <c r="F328" s="2">
        <v>60.964999550000002</v>
      </c>
      <c r="G328" s="2">
        <v>58.19604168</v>
      </c>
      <c r="H328">
        <v>75</v>
      </c>
    </row>
    <row r="329" spans="1:8" x14ac:dyDescent="0.2">
      <c r="A329" t="s">
        <v>163</v>
      </c>
      <c r="B329" t="s">
        <v>1095</v>
      </c>
      <c r="C329" s="2">
        <v>63.305849109999997</v>
      </c>
      <c r="D329" s="2">
        <v>55.746516370000002</v>
      </c>
      <c r="E329" s="2">
        <v>66.061270579999999</v>
      </c>
      <c r="F329" s="2">
        <v>59.196357669999998</v>
      </c>
      <c r="G329" s="2">
        <v>60.034753000000002</v>
      </c>
      <c r="H329">
        <v>74</v>
      </c>
    </row>
    <row r="331" spans="1:8" x14ac:dyDescent="0.2">
      <c r="A331" t="s">
        <v>1186</v>
      </c>
      <c r="C331" s="2" t="s">
        <v>1187</v>
      </c>
      <c r="D331" s="2" t="s">
        <v>1188</v>
      </c>
      <c r="E331" s="2" t="s">
        <v>1189</v>
      </c>
      <c r="F331" s="2" t="s">
        <v>1190</v>
      </c>
      <c r="G331" s="2" t="s">
        <v>1191</v>
      </c>
      <c r="H331" t="s">
        <v>1156</v>
      </c>
    </row>
    <row r="332" spans="1:8" x14ac:dyDescent="0.2">
      <c r="A332" t="s">
        <v>103</v>
      </c>
      <c r="B332" t="s">
        <v>173</v>
      </c>
      <c r="C332" s="2">
        <v>86.259539950000004</v>
      </c>
      <c r="D332" s="2">
        <v>86.544501760000003</v>
      </c>
      <c r="E332" s="2">
        <v>82.807828270000002</v>
      </c>
      <c r="F332" s="2">
        <v>89.509706469999998</v>
      </c>
      <c r="G332" s="2">
        <v>85.655375930000005</v>
      </c>
      <c r="H332">
        <v>89</v>
      </c>
    </row>
    <row r="333" spans="1:8" x14ac:dyDescent="0.2">
      <c r="A333" t="s">
        <v>105</v>
      </c>
      <c r="B333" t="s">
        <v>205</v>
      </c>
      <c r="C333" s="2">
        <v>49.492963949999996</v>
      </c>
      <c r="D333" s="2">
        <v>56.537467309999997</v>
      </c>
      <c r="E333" s="2">
        <v>53.960658440000003</v>
      </c>
      <c r="F333" s="2">
        <v>51.068846110000003</v>
      </c>
      <c r="G333" s="2">
        <v>50.226171280000003</v>
      </c>
      <c r="H333">
        <v>73</v>
      </c>
    </row>
    <row r="334" spans="1:8" x14ac:dyDescent="0.2">
      <c r="A334" t="s">
        <v>106</v>
      </c>
      <c r="B334" t="s">
        <v>234</v>
      </c>
      <c r="C334" s="2">
        <v>80.287468820000001</v>
      </c>
      <c r="D334" s="2">
        <v>80.38131473</v>
      </c>
      <c r="E334" s="2">
        <v>75.738855950000001</v>
      </c>
      <c r="F334" s="2">
        <v>85.042670000000001</v>
      </c>
      <c r="G334" s="2">
        <v>80.132182560000004</v>
      </c>
      <c r="H334">
        <v>87</v>
      </c>
    </row>
    <row r="335" spans="1:8" x14ac:dyDescent="0.2">
      <c r="A335" t="s">
        <v>108</v>
      </c>
      <c r="B335" t="s">
        <v>261</v>
      </c>
      <c r="C335" s="2">
        <v>86.404651939999994</v>
      </c>
      <c r="D335" s="2">
        <v>85.371810679999996</v>
      </c>
      <c r="E335" s="2">
        <v>86.931767739999998</v>
      </c>
      <c r="F335" s="2">
        <v>86.021209220000003</v>
      </c>
      <c r="G335" s="2">
        <v>87.499907070000006</v>
      </c>
      <c r="H335">
        <v>87</v>
      </c>
    </row>
    <row r="336" spans="1:8" x14ac:dyDescent="0.2">
      <c r="A336" t="s">
        <v>110</v>
      </c>
      <c r="B336" t="s">
        <v>290</v>
      </c>
      <c r="C336" s="2">
        <v>65.763922100000002</v>
      </c>
      <c r="D336" s="2">
        <v>57.659480430000002</v>
      </c>
      <c r="E336" s="2">
        <v>61.077163980000002</v>
      </c>
      <c r="F336" s="2">
        <v>68.890147459999994</v>
      </c>
      <c r="G336" s="2">
        <v>70.000031190000001</v>
      </c>
      <c r="H336">
        <v>79</v>
      </c>
    </row>
    <row r="337" spans="1:8" x14ac:dyDescent="0.2">
      <c r="A337" t="s">
        <v>112</v>
      </c>
      <c r="B337" t="s">
        <v>320</v>
      </c>
      <c r="C337" s="2">
        <v>81.699615840000007</v>
      </c>
      <c r="D337" s="2">
        <v>84.156518090000006</v>
      </c>
      <c r="E337" s="2">
        <v>85.735335579999997</v>
      </c>
      <c r="F337" s="2">
        <v>79.463172670000006</v>
      </c>
      <c r="G337" s="2">
        <v>82.558203169999999</v>
      </c>
      <c r="H337">
        <v>81</v>
      </c>
    </row>
    <row r="338" spans="1:8" x14ac:dyDescent="0.2">
      <c r="A338" t="s">
        <v>114</v>
      </c>
      <c r="B338" t="s">
        <v>350</v>
      </c>
      <c r="C338" s="2">
        <v>82.023673720000005</v>
      </c>
      <c r="D338" s="2">
        <v>84.156728139999998</v>
      </c>
      <c r="E338" s="2">
        <v>82.017524850000001</v>
      </c>
      <c r="F338" s="2">
        <v>83.124862340000007</v>
      </c>
      <c r="G338" s="2">
        <v>81.183421769999995</v>
      </c>
      <c r="H338">
        <v>82</v>
      </c>
    </row>
    <row r="339" spans="1:8" x14ac:dyDescent="0.2">
      <c r="A339" t="s">
        <v>116</v>
      </c>
      <c r="B339" t="s">
        <v>379</v>
      </c>
      <c r="C339" s="2">
        <v>96.167603060000005</v>
      </c>
      <c r="D339" s="2">
        <v>96.256159819999993</v>
      </c>
      <c r="E339" s="2">
        <v>95.61451083</v>
      </c>
      <c r="F339" s="2">
        <v>96.745205350000006</v>
      </c>
      <c r="G339" s="2">
        <v>96.065359909999998</v>
      </c>
      <c r="H339">
        <v>95</v>
      </c>
    </row>
    <row r="340" spans="1:8" x14ac:dyDescent="0.2">
      <c r="A340" t="s">
        <v>118</v>
      </c>
      <c r="B340" t="s">
        <v>409</v>
      </c>
      <c r="C340" s="2">
        <v>91.382353589999994</v>
      </c>
      <c r="D340" s="2">
        <v>91.276543410000002</v>
      </c>
      <c r="E340" s="2">
        <v>88.961601549999997</v>
      </c>
      <c r="F340" s="2">
        <v>92.734649649999994</v>
      </c>
      <c r="G340" s="2">
        <v>90.201409279999993</v>
      </c>
      <c r="H340">
        <v>90</v>
      </c>
    </row>
    <row r="341" spans="1:8" x14ac:dyDescent="0.2">
      <c r="A341" t="s">
        <v>120</v>
      </c>
      <c r="B341" t="s">
        <v>440</v>
      </c>
      <c r="C341" s="2">
        <v>54.589874979999998</v>
      </c>
      <c r="D341" s="2">
        <v>49.214799399999997</v>
      </c>
      <c r="E341" s="2">
        <v>50.444580780000003</v>
      </c>
      <c r="F341" s="2">
        <v>54.3457407</v>
      </c>
      <c r="G341" s="2">
        <v>54.067325959999998</v>
      </c>
      <c r="H341">
        <v>72</v>
      </c>
    </row>
    <row r="342" spans="1:8" x14ac:dyDescent="0.2">
      <c r="A342" t="s">
        <v>122</v>
      </c>
      <c r="B342" t="s">
        <v>471</v>
      </c>
      <c r="C342" s="2">
        <v>87.025459990000002</v>
      </c>
      <c r="D342" s="2">
        <v>85.969859990000003</v>
      </c>
      <c r="E342" s="2">
        <v>83.182178789999995</v>
      </c>
      <c r="F342" s="2">
        <v>89.285435480000004</v>
      </c>
      <c r="G342" s="2">
        <v>86.058803729999994</v>
      </c>
      <c r="H342">
        <v>89</v>
      </c>
    </row>
    <row r="343" spans="1:8" x14ac:dyDescent="0.2">
      <c r="A343" t="s">
        <v>124</v>
      </c>
      <c r="B343" t="s">
        <v>51</v>
      </c>
      <c r="C343" s="2">
        <v>81.178308450000003</v>
      </c>
      <c r="D343" s="2">
        <v>81.539148040000001</v>
      </c>
      <c r="E343" s="2">
        <v>86.068174339999999</v>
      </c>
      <c r="F343" s="2">
        <v>78.525165020000003</v>
      </c>
      <c r="G343" s="2">
        <v>84.537121330000005</v>
      </c>
      <c r="H343">
        <v>81</v>
      </c>
    </row>
    <row r="344" spans="1:8" x14ac:dyDescent="0.2">
      <c r="A344" t="s">
        <v>126</v>
      </c>
      <c r="B344" t="s">
        <v>530</v>
      </c>
      <c r="C344" s="2">
        <v>69.963827300000005</v>
      </c>
      <c r="D344" s="2">
        <v>70.40204421</v>
      </c>
      <c r="E344" s="2">
        <v>71.235156290000006</v>
      </c>
      <c r="F344" s="2">
        <v>68.786244620000005</v>
      </c>
      <c r="G344" s="2">
        <v>69.980387579999999</v>
      </c>
      <c r="H344">
        <v>75</v>
      </c>
    </row>
    <row r="345" spans="1:8" x14ac:dyDescent="0.2">
      <c r="A345" t="s">
        <v>128</v>
      </c>
      <c r="B345" t="s">
        <v>561</v>
      </c>
      <c r="C345" s="2">
        <v>82.054808969999996</v>
      </c>
      <c r="D345" s="2">
        <v>81.72869025</v>
      </c>
      <c r="E345" s="2">
        <v>78.798061610000005</v>
      </c>
      <c r="F345" s="2">
        <v>84.743016639999993</v>
      </c>
      <c r="G345" s="2">
        <v>81.396860000000004</v>
      </c>
      <c r="H345">
        <v>85</v>
      </c>
    </row>
    <row r="346" spans="1:8" x14ac:dyDescent="0.2">
      <c r="A346" t="s">
        <v>130</v>
      </c>
      <c r="B346" t="s">
        <v>588</v>
      </c>
      <c r="C346" s="2">
        <v>68.437391120000001</v>
      </c>
      <c r="D346" s="2">
        <v>69.658867040000004</v>
      </c>
      <c r="E346" s="2">
        <v>64.867509080000005</v>
      </c>
      <c r="F346" s="2">
        <v>69.18295732</v>
      </c>
      <c r="G346" s="2">
        <v>63.862060630000002</v>
      </c>
      <c r="H346">
        <v>76</v>
      </c>
    </row>
    <row r="347" spans="1:8" x14ac:dyDescent="0.2">
      <c r="A347" t="s">
        <v>132</v>
      </c>
      <c r="B347" t="s">
        <v>617</v>
      </c>
      <c r="C347" s="2">
        <v>94.519159500000001</v>
      </c>
      <c r="D347" s="2">
        <v>94.787976319999999</v>
      </c>
      <c r="E347" s="2">
        <v>91.474280480000004</v>
      </c>
      <c r="F347" s="2">
        <v>95.892353299999996</v>
      </c>
      <c r="G347" s="2">
        <v>92.524470739999998</v>
      </c>
      <c r="H347">
        <v>95</v>
      </c>
    </row>
    <row r="348" spans="1:8" x14ac:dyDescent="0.2">
      <c r="A348" t="s">
        <v>134</v>
      </c>
      <c r="B348" t="s">
        <v>646</v>
      </c>
      <c r="C348" s="2">
        <v>95.176171859999997</v>
      </c>
      <c r="D348" s="2">
        <v>96.377679850000007</v>
      </c>
      <c r="E348" s="2">
        <v>95.393752340000006</v>
      </c>
      <c r="F348" s="2">
        <v>95.433820639999993</v>
      </c>
      <c r="G348" s="2">
        <v>94.505595380000003</v>
      </c>
      <c r="H348">
        <v>93</v>
      </c>
    </row>
    <row r="349" spans="1:8" x14ac:dyDescent="0.2">
      <c r="A349" t="s">
        <v>136</v>
      </c>
      <c r="B349" t="s">
        <v>674</v>
      </c>
      <c r="C349" s="2">
        <v>97.699199710000002</v>
      </c>
      <c r="D349" s="2">
        <v>98.064531450000004</v>
      </c>
      <c r="E349" s="2">
        <v>97.517361320000006</v>
      </c>
      <c r="F349" s="2">
        <v>97.47552804</v>
      </c>
      <c r="G349" s="2">
        <v>96.839253130000003</v>
      </c>
      <c r="H349">
        <v>94</v>
      </c>
    </row>
    <row r="350" spans="1:8" x14ac:dyDescent="0.2">
      <c r="A350" t="s">
        <v>138</v>
      </c>
      <c r="B350" t="s">
        <v>705</v>
      </c>
      <c r="C350" s="2" t="e">
        <v>#N/A</v>
      </c>
      <c r="D350" s="2" t="e">
        <v>#N/A</v>
      </c>
      <c r="E350" s="2" t="e">
        <v>#N/A</v>
      </c>
      <c r="F350" s="2" t="e">
        <v>#N/A</v>
      </c>
      <c r="G350" s="2" t="e">
        <v>#N/A</v>
      </c>
      <c r="H350">
        <v>80</v>
      </c>
    </row>
    <row r="351" spans="1:8" x14ac:dyDescent="0.2">
      <c r="A351" t="s">
        <v>140</v>
      </c>
      <c r="B351" t="s">
        <v>736</v>
      </c>
      <c r="C351" s="2">
        <v>64.240215759999998</v>
      </c>
      <c r="D351" s="2">
        <v>61.66310781</v>
      </c>
      <c r="E351" s="2">
        <v>65.535761050000005</v>
      </c>
      <c r="F351" s="2">
        <v>63.748382820000003</v>
      </c>
      <c r="G351" s="2">
        <v>67.431078729999996</v>
      </c>
      <c r="H351">
        <v>75</v>
      </c>
    </row>
    <row r="352" spans="1:8" x14ac:dyDescent="0.2">
      <c r="A352" t="s">
        <v>142</v>
      </c>
      <c r="B352" t="s">
        <v>765</v>
      </c>
      <c r="C352" s="2">
        <v>83.359198680000006</v>
      </c>
      <c r="D352" s="2">
        <v>87.1035167</v>
      </c>
      <c r="E352" s="2">
        <v>79.96214895</v>
      </c>
      <c r="F352" s="2">
        <v>82.789675439999996</v>
      </c>
      <c r="G352" s="2">
        <v>74.420108949999999</v>
      </c>
      <c r="H352">
        <v>83</v>
      </c>
    </row>
    <row r="353" spans="1:8" x14ac:dyDescent="0.2">
      <c r="A353" t="s">
        <v>144</v>
      </c>
      <c r="B353" t="s">
        <v>794</v>
      </c>
      <c r="C353" s="2">
        <v>81.915184269999997</v>
      </c>
      <c r="D353" s="2">
        <v>81.825565400000002</v>
      </c>
      <c r="E353" s="2">
        <v>80.678122560000006</v>
      </c>
      <c r="F353" s="2">
        <v>83.825384200000002</v>
      </c>
      <c r="G353" s="2">
        <v>82.457110940000007</v>
      </c>
      <c r="H353">
        <v>86</v>
      </c>
    </row>
    <row r="354" spans="1:8" x14ac:dyDescent="0.2">
      <c r="A354" t="s">
        <v>146</v>
      </c>
      <c r="B354" t="s">
        <v>825</v>
      </c>
      <c r="C354" s="2">
        <v>83.728747650000003</v>
      </c>
      <c r="D354" s="2">
        <v>83.825387660000004</v>
      </c>
      <c r="E354" s="2">
        <v>82.966106730000007</v>
      </c>
      <c r="F354" s="2">
        <v>82.433219739999998</v>
      </c>
      <c r="G354" s="2">
        <v>81.452473260000005</v>
      </c>
      <c r="H354">
        <v>82</v>
      </c>
    </row>
    <row r="355" spans="1:8" x14ac:dyDescent="0.2">
      <c r="A355" t="s">
        <v>148</v>
      </c>
      <c r="B355" t="s">
        <v>854</v>
      </c>
      <c r="C355" s="2">
        <v>80.355956230000004</v>
      </c>
      <c r="D355" s="2">
        <v>76.576612150000003</v>
      </c>
      <c r="E355" s="2">
        <v>75.469020470000004</v>
      </c>
      <c r="F355" s="2">
        <v>82.671894699999996</v>
      </c>
      <c r="G355" s="2">
        <v>80.343656820000007</v>
      </c>
      <c r="H355">
        <v>84</v>
      </c>
    </row>
    <row r="356" spans="1:8" x14ac:dyDescent="0.2">
      <c r="A356" t="s">
        <v>150</v>
      </c>
      <c r="B356" t="s">
        <v>883</v>
      </c>
      <c r="C356" s="2">
        <v>70.257560940000005</v>
      </c>
      <c r="D356" s="2">
        <v>71.471329600000004</v>
      </c>
      <c r="E356" s="2">
        <v>75.079729420000007</v>
      </c>
      <c r="F356" s="2">
        <v>63.283610359999997</v>
      </c>
      <c r="G356" s="2">
        <v>68.720715400000003</v>
      </c>
      <c r="H356">
        <v>74</v>
      </c>
    </row>
    <row r="357" spans="1:8" x14ac:dyDescent="0.2">
      <c r="A357" t="s">
        <v>151</v>
      </c>
      <c r="B357" t="s">
        <v>916</v>
      </c>
      <c r="C357" s="2">
        <v>75.794478299999994</v>
      </c>
      <c r="D357" s="2">
        <v>72.268736219999994</v>
      </c>
      <c r="E357" s="2">
        <v>67.422619040000001</v>
      </c>
      <c r="F357" s="2">
        <v>79.967380030000001</v>
      </c>
      <c r="G357" s="2">
        <v>73.745753059999998</v>
      </c>
      <c r="H357">
        <v>83</v>
      </c>
    </row>
    <row r="358" spans="1:8" x14ac:dyDescent="0.2">
      <c r="A358" t="s">
        <v>153</v>
      </c>
      <c r="B358" t="s">
        <v>947</v>
      </c>
      <c r="C358" s="2">
        <v>88.394257019999998</v>
      </c>
      <c r="D358" s="2">
        <v>88.904141010000004</v>
      </c>
      <c r="E358" s="2">
        <v>84.951417890000002</v>
      </c>
      <c r="F358" s="2">
        <v>90.578614580000007</v>
      </c>
      <c r="G358" s="2">
        <v>86.399513580000004</v>
      </c>
      <c r="H358">
        <v>90</v>
      </c>
    </row>
    <row r="359" spans="1:8" x14ac:dyDescent="0.2">
      <c r="A359" t="s">
        <v>155</v>
      </c>
      <c r="B359" t="s">
        <v>976</v>
      </c>
      <c r="C359" s="2">
        <v>70.699116070000002</v>
      </c>
      <c r="D359" s="2">
        <v>65.509328229999994</v>
      </c>
      <c r="E359" s="2">
        <v>63.036943690000001</v>
      </c>
      <c r="F359" s="2">
        <v>75.680545989999999</v>
      </c>
      <c r="G359" s="2">
        <v>71.391536869999996</v>
      </c>
      <c r="H359">
        <v>82</v>
      </c>
    </row>
    <row r="360" spans="1:8" x14ac:dyDescent="0.2">
      <c r="A360" t="s">
        <v>157</v>
      </c>
      <c r="B360" t="s">
        <v>1007</v>
      </c>
      <c r="C360" s="2">
        <v>68.581928329999997</v>
      </c>
      <c r="D360" s="2">
        <v>65.091199099999997</v>
      </c>
      <c r="E360" s="2">
        <v>68.064391090000001</v>
      </c>
      <c r="F360" s="2">
        <v>63.53662259</v>
      </c>
      <c r="G360" s="2">
        <v>66.16138042</v>
      </c>
      <c r="H360">
        <v>73</v>
      </c>
    </row>
    <row r="361" spans="1:8" x14ac:dyDescent="0.2">
      <c r="A361" t="s">
        <v>159</v>
      </c>
      <c r="B361" t="s">
        <v>1036</v>
      </c>
      <c r="C361" s="2">
        <v>89.544228790000005</v>
      </c>
      <c r="D361" s="2">
        <v>89.928444029999994</v>
      </c>
      <c r="E361" s="2">
        <v>88.546702370000006</v>
      </c>
      <c r="F361" s="2">
        <v>90.752521459999997</v>
      </c>
      <c r="G361" s="2">
        <v>89.283369339999993</v>
      </c>
      <c r="H361">
        <v>90</v>
      </c>
    </row>
    <row r="362" spans="1:8" x14ac:dyDescent="0.2">
      <c r="A362" t="s">
        <v>161</v>
      </c>
      <c r="B362" t="s">
        <v>1066</v>
      </c>
      <c r="C362" s="2">
        <v>95.744855520000002</v>
      </c>
      <c r="D362" s="2">
        <v>97.104395260000004</v>
      </c>
      <c r="E362" s="2">
        <v>94.785862640000005</v>
      </c>
      <c r="F362" s="2">
        <v>96.634005189999996</v>
      </c>
      <c r="G362" s="2">
        <v>94.074529089999999</v>
      </c>
      <c r="H362">
        <v>96</v>
      </c>
    </row>
    <row r="363" spans="1:8" x14ac:dyDescent="0.2">
      <c r="A363" t="s">
        <v>163</v>
      </c>
      <c r="B363" t="s">
        <v>1096</v>
      </c>
      <c r="C363" s="2">
        <v>81.680016879999997</v>
      </c>
      <c r="D363" s="2">
        <v>81.378187170000004</v>
      </c>
      <c r="E363" s="2">
        <v>76.465748239999996</v>
      </c>
      <c r="F363" s="2">
        <v>84.482194460000002</v>
      </c>
      <c r="G363" s="2">
        <v>78.968127229999993</v>
      </c>
      <c r="H363">
        <v>85</v>
      </c>
    </row>
    <row r="364" spans="1:8" x14ac:dyDescent="0.2">
      <c r="A364" t="s">
        <v>103</v>
      </c>
      <c r="B364" t="s">
        <v>1192</v>
      </c>
      <c r="C364" s="2">
        <v>64.832952500000005</v>
      </c>
      <c r="D364" s="2">
        <v>68.294516900000005</v>
      </c>
      <c r="E364" s="2">
        <v>64.136382510000004</v>
      </c>
      <c r="F364" s="2">
        <v>60.773193880000001</v>
      </c>
      <c r="G364" s="2">
        <v>56.917191709999997</v>
      </c>
      <c r="H364">
        <v>81</v>
      </c>
    </row>
    <row r="365" spans="1:8" x14ac:dyDescent="0.2">
      <c r="A365" t="s">
        <v>105</v>
      </c>
      <c r="B365" t="s">
        <v>207</v>
      </c>
      <c r="C365" s="2">
        <v>43.42409713</v>
      </c>
      <c r="D365" s="2">
        <v>42.743510049999998</v>
      </c>
      <c r="E365" s="2">
        <v>39.98752571</v>
      </c>
      <c r="F365" s="2">
        <v>42.063784699999999</v>
      </c>
      <c r="G365" s="2">
        <v>38.67222589</v>
      </c>
      <c r="H365">
        <v>66</v>
      </c>
    </row>
    <row r="366" spans="1:8" x14ac:dyDescent="0.2">
      <c r="A366" t="s">
        <v>106</v>
      </c>
      <c r="B366" t="s">
        <v>235</v>
      </c>
      <c r="C366" s="2">
        <v>76.048831800000002</v>
      </c>
      <c r="D366" s="2">
        <v>75.049308859999996</v>
      </c>
      <c r="E366" s="2">
        <v>72.515853489999998</v>
      </c>
      <c r="F366" s="2">
        <v>81.459246050000004</v>
      </c>
      <c r="G366" s="2">
        <v>78.390194080000001</v>
      </c>
      <c r="H366">
        <v>86</v>
      </c>
    </row>
    <row r="367" spans="1:8" x14ac:dyDescent="0.2">
      <c r="A367" t="s">
        <v>108</v>
      </c>
      <c r="B367" t="s">
        <v>53</v>
      </c>
      <c r="C367" s="2">
        <v>84.533202709999998</v>
      </c>
      <c r="D367" s="2">
        <v>86.819272639999994</v>
      </c>
      <c r="E367" s="2">
        <v>89.732102999999995</v>
      </c>
      <c r="F367" s="2">
        <v>82.376458020000001</v>
      </c>
      <c r="G367" s="2">
        <v>87.308539949999997</v>
      </c>
      <c r="H367">
        <v>88</v>
      </c>
    </row>
    <row r="368" spans="1:8" x14ac:dyDescent="0.2">
      <c r="A368" t="s">
        <v>110</v>
      </c>
      <c r="B368" t="s">
        <v>294</v>
      </c>
      <c r="C368" s="2" t="e">
        <v>#N/A</v>
      </c>
      <c r="D368" s="2" t="e">
        <v>#N/A</v>
      </c>
      <c r="E368" s="2" t="e">
        <v>#N/A</v>
      </c>
      <c r="F368" s="2" t="e">
        <v>#N/A</v>
      </c>
      <c r="G368" s="2" t="e">
        <v>#N/A</v>
      </c>
      <c r="H368">
        <v>71</v>
      </c>
    </row>
    <row r="369" spans="1:8" x14ac:dyDescent="0.2">
      <c r="A369" t="s">
        <v>112</v>
      </c>
      <c r="B369" t="s">
        <v>324</v>
      </c>
      <c r="C369" s="2">
        <v>85.198265309999996</v>
      </c>
      <c r="D369" s="2">
        <v>85.091991680000007</v>
      </c>
      <c r="E369" s="2">
        <v>80.176998580000003</v>
      </c>
      <c r="F369" s="2">
        <v>88.420033290000006</v>
      </c>
      <c r="G369" s="2">
        <v>83.194371149999995</v>
      </c>
      <c r="H369">
        <v>91</v>
      </c>
    </row>
    <row r="370" spans="1:8" x14ac:dyDescent="0.2">
      <c r="A370" t="s">
        <v>114</v>
      </c>
      <c r="B370" t="s">
        <v>352</v>
      </c>
      <c r="C370" s="2">
        <v>59.205787379999997</v>
      </c>
      <c r="D370" s="2">
        <v>61.809750299999997</v>
      </c>
      <c r="E370" s="2">
        <v>56.30956209</v>
      </c>
      <c r="F370" s="2">
        <v>59.653478399999997</v>
      </c>
      <c r="G370" s="2">
        <v>53.934774730000001</v>
      </c>
      <c r="H370">
        <v>74</v>
      </c>
    </row>
    <row r="371" spans="1:8" x14ac:dyDescent="0.2">
      <c r="A371" t="s">
        <v>116</v>
      </c>
      <c r="B371" t="s">
        <v>383</v>
      </c>
      <c r="C371" s="2">
        <v>57.810374430000003</v>
      </c>
      <c r="D371" s="2">
        <v>56.823886330000001</v>
      </c>
      <c r="E371" s="2">
        <v>52.019123129999997</v>
      </c>
      <c r="F371" s="2">
        <v>65.442211950000001</v>
      </c>
      <c r="G371" s="2">
        <v>59.413308389999997</v>
      </c>
      <c r="H371">
        <v>79</v>
      </c>
    </row>
    <row r="372" spans="1:8" x14ac:dyDescent="0.2">
      <c r="A372" t="s">
        <v>118</v>
      </c>
      <c r="B372" t="s">
        <v>413</v>
      </c>
      <c r="C372" s="2" t="e">
        <v>#N/A</v>
      </c>
      <c r="D372" s="2" t="e">
        <v>#N/A</v>
      </c>
      <c r="E372" s="2" t="e">
        <v>#N/A</v>
      </c>
      <c r="F372" s="2" t="e">
        <v>#N/A</v>
      </c>
      <c r="G372" s="2" t="e">
        <v>#N/A</v>
      </c>
      <c r="H372">
        <v>77</v>
      </c>
    </row>
    <row r="373" spans="1:8" x14ac:dyDescent="0.2">
      <c r="A373" t="s">
        <v>120</v>
      </c>
      <c r="B373" t="s">
        <v>444</v>
      </c>
      <c r="C373" s="2">
        <v>65.562442399999995</v>
      </c>
      <c r="D373" s="2">
        <v>65.163165199999995</v>
      </c>
      <c r="E373" s="2">
        <v>54.899063179999999</v>
      </c>
      <c r="F373" s="2">
        <v>73.456677490000004</v>
      </c>
      <c r="G373" s="2">
        <v>61.784988640000002</v>
      </c>
      <c r="H373">
        <v>80</v>
      </c>
    </row>
    <row r="374" spans="1:8" x14ac:dyDescent="0.2">
      <c r="A374" t="s">
        <v>122</v>
      </c>
      <c r="B374" t="s">
        <v>475</v>
      </c>
      <c r="C374" s="2">
        <v>73.623987170000007</v>
      </c>
      <c r="D374" s="2">
        <v>76.846397830000001</v>
      </c>
      <c r="E374" s="2">
        <v>73.035429690000001</v>
      </c>
      <c r="F374" s="2">
        <v>73.917062810000004</v>
      </c>
      <c r="G374" s="2">
        <v>70.264846340000005</v>
      </c>
      <c r="H374">
        <v>84</v>
      </c>
    </row>
    <row r="375" spans="1:8" x14ac:dyDescent="0.2">
      <c r="A375" t="s">
        <v>124</v>
      </c>
      <c r="B375" t="s">
        <v>503</v>
      </c>
      <c r="C375" s="2">
        <v>62.990870960000002</v>
      </c>
      <c r="D375" s="2">
        <v>61.254598059999999</v>
      </c>
      <c r="E375" s="2">
        <v>62.444130430000001</v>
      </c>
      <c r="F375" s="2">
        <v>66.404385140000002</v>
      </c>
      <c r="G375" s="2">
        <v>67.070835590000002</v>
      </c>
      <c r="H375">
        <v>80</v>
      </c>
    </row>
    <row r="376" spans="1:8" x14ac:dyDescent="0.2">
      <c r="A376" t="s">
        <v>126</v>
      </c>
      <c r="B376" t="s">
        <v>534</v>
      </c>
      <c r="C376" s="2">
        <v>52.010022489999997</v>
      </c>
      <c r="D376" s="2">
        <v>50.365905290000001</v>
      </c>
      <c r="E376" s="2">
        <v>49.475686209999999</v>
      </c>
      <c r="F376" s="2">
        <v>53.197992050000003</v>
      </c>
      <c r="G376" s="2">
        <v>51.572525550000002</v>
      </c>
      <c r="H376">
        <v>76</v>
      </c>
    </row>
    <row r="377" spans="1:8" x14ac:dyDescent="0.2">
      <c r="A377" t="s">
        <v>128</v>
      </c>
      <c r="B377" t="s">
        <v>564</v>
      </c>
      <c r="C377" s="2">
        <v>60.543687460000001</v>
      </c>
      <c r="D377" s="2">
        <v>60.600627600000003</v>
      </c>
      <c r="E377" s="2">
        <v>59.389402840000002</v>
      </c>
      <c r="F377" s="2">
        <v>60.038041290000002</v>
      </c>
      <c r="G377" s="2">
        <v>58.64342542</v>
      </c>
      <c r="H377">
        <v>79</v>
      </c>
    </row>
    <row r="378" spans="1:8" x14ac:dyDescent="0.2">
      <c r="A378" t="s">
        <v>130</v>
      </c>
      <c r="B378" t="s">
        <v>592</v>
      </c>
      <c r="C378" s="2" t="e">
        <v>#N/A</v>
      </c>
      <c r="D378" s="2" t="e">
        <v>#N/A</v>
      </c>
      <c r="E378" s="2" t="e">
        <v>#N/A</v>
      </c>
      <c r="F378" s="2" t="e">
        <v>#N/A</v>
      </c>
      <c r="G378" s="2" t="e">
        <v>#N/A</v>
      </c>
      <c r="H378">
        <v>80</v>
      </c>
    </row>
    <row r="379" spans="1:8" x14ac:dyDescent="0.2">
      <c r="A379" t="s">
        <v>132</v>
      </c>
      <c r="B379" t="s">
        <v>621</v>
      </c>
      <c r="C379" s="2">
        <v>72.356716280000001</v>
      </c>
      <c r="D379" s="2">
        <v>74.671820780000004</v>
      </c>
      <c r="E379" s="2">
        <v>68.950684199999998</v>
      </c>
      <c r="F379" s="2">
        <v>75.331027809999995</v>
      </c>
      <c r="G379" s="2">
        <v>69.288096769999996</v>
      </c>
      <c r="H379">
        <v>85</v>
      </c>
    </row>
    <row r="380" spans="1:8" x14ac:dyDescent="0.2">
      <c r="A380" t="s">
        <v>134</v>
      </c>
      <c r="B380" t="s">
        <v>650</v>
      </c>
      <c r="C380" s="2">
        <v>48.638997750000001</v>
      </c>
      <c r="D380" s="2">
        <v>47.996423219999997</v>
      </c>
      <c r="E380" s="2">
        <v>45.683185399999999</v>
      </c>
      <c r="F380" s="2">
        <v>47.088538030000002</v>
      </c>
      <c r="G380" s="2">
        <v>44.225265520000001</v>
      </c>
      <c r="H380">
        <v>67</v>
      </c>
    </row>
    <row r="381" spans="1:8" x14ac:dyDescent="0.2">
      <c r="A381" t="s">
        <v>136</v>
      </c>
      <c r="B381" t="s">
        <v>678</v>
      </c>
      <c r="C381" s="2" t="e">
        <v>#N/A</v>
      </c>
      <c r="D381" s="2" t="e">
        <v>#N/A</v>
      </c>
      <c r="E381" s="2" t="e">
        <v>#N/A</v>
      </c>
      <c r="F381" s="2" t="e">
        <v>#N/A</v>
      </c>
      <c r="G381" s="2" t="e">
        <v>#N/A</v>
      </c>
      <c r="H381">
        <v>76</v>
      </c>
    </row>
    <row r="382" spans="1:8" x14ac:dyDescent="0.2">
      <c r="A382" t="s">
        <v>138</v>
      </c>
      <c r="B382" t="s">
        <v>709</v>
      </c>
      <c r="C382" s="2">
        <v>33.034795010000003</v>
      </c>
      <c r="D382" s="2">
        <v>36.296463799999998</v>
      </c>
      <c r="E382" s="2">
        <v>39.116306430000002</v>
      </c>
      <c r="F382" s="2">
        <v>30.018725700000001</v>
      </c>
      <c r="G382" s="2">
        <v>34.297104750000003</v>
      </c>
      <c r="H382">
        <v>70</v>
      </c>
    </row>
    <row r="383" spans="1:8" x14ac:dyDescent="0.2">
      <c r="A383" t="s">
        <v>140</v>
      </c>
      <c r="B383" t="s">
        <v>739</v>
      </c>
      <c r="C383" s="2">
        <v>48.001880710000002</v>
      </c>
      <c r="D383" s="2">
        <v>45.481693010000001</v>
      </c>
      <c r="E383" s="2">
        <v>48.524320289999999</v>
      </c>
      <c r="F383" s="2">
        <v>47.345260189999998</v>
      </c>
      <c r="G383" s="2">
        <v>50.150257420000003</v>
      </c>
      <c r="H383">
        <v>76</v>
      </c>
    </row>
    <row r="384" spans="1:8" x14ac:dyDescent="0.2">
      <c r="A384" t="s">
        <v>142</v>
      </c>
      <c r="B384" t="s">
        <v>769</v>
      </c>
      <c r="C384" s="2">
        <v>68.97386951</v>
      </c>
      <c r="D384" s="2">
        <v>70.734867010000002</v>
      </c>
      <c r="E384" s="2">
        <v>63.362384710000001</v>
      </c>
      <c r="F384" s="2">
        <v>72.385492709999994</v>
      </c>
      <c r="G384" s="2">
        <v>64.281446110000005</v>
      </c>
      <c r="H384">
        <v>84</v>
      </c>
    </row>
    <row r="385" spans="1:8" x14ac:dyDescent="0.2">
      <c r="A385" t="s">
        <v>144</v>
      </c>
      <c r="B385" t="s">
        <v>798</v>
      </c>
      <c r="C385" s="2">
        <v>77.5290806</v>
      </c>
      <c r="D385" s="2">
        <v>78.368089659999995</v>
      </c>
      <c r="E385" s="2">
        <v>72.460654989999995</v>
      </c>
      <c r="F385" s="2">
        <v>82.983091669999993</v>
      </c>
      <c r="G385" s="2">
        <v>76.82207391</v>
      </c>
      <c r="H385">
        <v>87</v>
      </c>
    </row>
    <row r="386" spans="1:8" x14ac:dyDescent="0.2">
      <c r="A386" t="s">
        <v>146</v>
      </c>
      <c r="B386" t="s">
        <v>829</v>
      </c>
      <c r="C386" s="2">
        <v>60.105844310000002</v>
      </c>
      <c r="D386" s="2">
        <v>62.728370349999999</v>
      </c>
      <c r="E386" s="2">
        <v>57.408873440000001</v>
      </c>
      <c r="F386" s="2">
        <v>57.011783319999999</v>
      </c>
      <c r="G386" s="2">
        <v>51.575454729999997</v>
      </c>
      <c r="H386">
        <v>80</v>
      </c>
    </row>
    <row r="387" spans="1:8" x14ac:dyDescent="0.2">
      <c r="A387" t="s">
        <v>148</v>
      </c>
      <c r="B387" t="s">
        <v>857</v>
      </c>
      <c r="C387" s="2">
        <v>54.43824987</v>
      </c>
      <c r="D387" s="2">
        <v>55.263231959999999</v>
      </c>
      <c r="E387" s="2">
        <v>47.990013789999999</v>
      </c>
      <c r="F387" s="2">
        <v>51.902408860000001</v>
      </c>
      <c r="G387" s="2">
        <v>43.707935560000003</v>
      </c>
      <c r="H387">
        <v>78</v>
      </c>
    </row>
    <row r="388" spans="1:8" x14ac:dyDescent="0.2">
      <c r="A388" t="s">
        <v>150</v>
      </c>
      <c r="B388" t="s">
        <v>887</v>
      </c>
      <c r="C388" s="2">
        <v>57.556120499999999</v>
      </c>
      <c r="D388" s="2">
        <v>54.9347122</v>
      </c>
      <c r="E388" s="2">
        <v>57.498136070000001</v>
      </c>
      <c r="F388" s="2">
        <v>53.065314499999999</v>
      </c>
      <c r="G388" s="2">
        <v>55.435418720000001</v>
      </c>
      <c r="H388">
        <v>71</v>
      </c>
    </row>
    <row r="389" spans="1:8" x14ac:dyDescent="0.2">
      <c r="A389" t="s">
        <v>151</v>
      </c>
      <c r="B389" t="s">
        <v>920</v>
      </c>
      <c r="C389" s="2">
        <v>33.526463300000003</v>
      </c>
      <c r="D389" s="2">
        <v>39.875603269999999</v>
      </c>
      <c r="E389" s="2">
        <v>45.161228170000001</v>
      </c>
      <c r="F389" s="2">
        <v>31.93486979</v>
      </c>
      <c r="G389" s="2">
        <v>39.970657009999996</v>
      </c>
      <c r="H389">
        <v>71</v>
      </c>
    </row>
    <row r="390" spans="1:8" x14ac:dyDescent="0.2">
      <c r="A390" t="s">
        <v>153</v>
      </c>
      <c r="B390" t="s">
        <v>951</v>
      </c>
      <c r="C390" s="2">
        <v>64.597851149999997</v>
      </c>
      <c r="D390" s="2">
        <v>57.730046809999997</v>
      </c>
      <c r="E390" s="2">
        <v>60.041328849999999</v>
      </c>
      <c r="F390" s="2">
        <v>69.212145710000001</v>
      </c>
      <c r="G390" s="2">
        <v>69.456208419999996</v>
      </c>
      <c r="H390">
        <v>79</v>
      </c>
    </row>
    <row r="391" spans="1:8" x14ac:dyDescent="0.2">
      <c r="A391" t="s">
        <v>155</v>
      </c>
      <c r="B391" t="s">
        <v>980</v>
      </c>
      <c r="C391" s="2">
        <v>56.794678650000002</v>
      </c>
      <c r="D391" s="2">
        <v>54.507069880000003</v>
      </c>
      <c r="E391" s="2">
        <v>55.898063909999998</v>
      </c>
      <c r="F391" s="2">
        <v>60.192305240000003</v>
      </c>
      <c r="G391" s="2">
        <v>60.932771469999999</v>
      </c>
      <c r="H391">
        <v>77</v>
      </c>
    </row>
    <row r="392" spans="1:8" x14ac:dyDescent="0.2">
      <c r="A392" t="s">
        <v>157</v>
      </c>
      <c r="B392" t="s">
        <v>1011</v>
      </c>
      <c r="C392" s="2">
        <v>63.610255510000002</v>
      </c>
      <c r="D392" s="2">
        <v>68.157158129999999</v>
      </c>
      <c r="E392" s="2">
        <v>69.325279660000007</v>
      </c>
      <c r="F392" s="2">
        <v>61.362012579999998</v>
      </c>
      <c r="G392" s="2">
        <v>64.434734039999995</v>
      </c>
      <c r="H392">
        <v>80</v>
      </c>
    </row>
    <row r="393" spans="1:8" x14ac:dyDescent="0.2">
      <c r="A393" t="s">
        <v>159</v>
      </c>
      <c r="B393" t="s">
        <v>1040</v>
      </c>
      <c r="C393" s="2">
        <v>80.960041649999994</v>
      </c>
      <c r="D393" s="2">
        <v>84.932675230000001</v>
      </c>
      <c r="E393" s="2">
        <v>82.928966869999996</v>
      </c>
      <c r="F393" s="2">
        <v>76.336171530000001</v>
      </c>
      <c r="G393" s="2">
        <v>75.093372970000004</v>
      </c>
      <c r="H393">
        <v>87</v>
      </c>
    </row>
    <row r="394" spans="1:8" x14ac:dyDescent="0.2">
      <c r="A394" t="s">
        <v>161</v>
      </c>
      <c r="B394" t="s">
        <v>1069</v>
      </c>
      <c r="C394" s="2">
        <v>73.381743760000006</v>
      </c>
      <c r="D394" s="2">
        <v>76.989632970000002</v>
      </c>
      <c r="E394" s="2">
        <v>67.346555409999993</v>
      </c>
      <c r="F394" s="2">
        <v>72.347678900000005</v>
      </c>
      <c r="G394" s="2">
        <v>61.434395549999998</v>
      </c>
      <c r="H394">
        <v>85</v>
      </c>
    </row>
    <row r="395" spans="1:8" x14ac:dyDescent="0.2">
      <c r="A395" t="s">
        <v>163</v>
      </c>
      <c r="B395" t="s">
        <v>1100</v>
      </c>
      <c r="C395" s="2">
        <v>50.15937014</v>
      </c>
      <c r="D395" s="2">
        <v>49.27907355</v>
      </c>
      <c r="E395" s="2">
        <v>46.930867329999998</v>
      </c>
      <c r="F395" s="2">
        <v>51.035048359999998</v>
      </c>
      <c r="G395" s="2">
        <v>47.945143530000003</v>
      </c>
      <c r="H395">
        <v>72</v>
      </c>
    </row>
    <row r="397" spans="1:8" x14ac:dyDescent="0.2">
      <c r="A397" t="s">
        <v>1193</v>
      </c>
      <c r="C397" s="2" t="s">
        <v>1194</v>
      </c>
      <c r="D397" s="2" t="s">
        <v>1195</v>
      </c>
      <c r="E397" s="2" t="s">
        <v>1196</v>
      </c>
      <c r="F397" s="2" t="s">
        <v>1197</v>
      </c>
      <c r="G397" s="2" t="s">
        <v>1198</v>
      </c>
      <c r="H397" t="s">
        <v>1156</v>
      </c>
    </row>
    <row r="398" spans="1:8" x14ac:dyDescent="0.2">
      <c r="A398" t="s">
        <v>103</v>
      </c>
      <c r="B398" t="s">
        <v>174</v>
      </c>
      <c r="C398" s="2" t="e">
        <v>#N/A</v>
      </c>
      <c r="D398" s="2" t="e">
        <v>#N/A</v>
      </c>
      <c r="E398" s="2" t="e">
        <v>#N/A</v>
      </c>
      <c r="F398" s="2" t="e">
        <v>#N/A</v>
      </c>
      <c r="G398" s="2" t="e">
        <v>#N/A</v>
      </c>
      <c r="H398">
        <v>78</v>
      </c>
    </row>
    <row r="399" spans="1:8" x14ac:dyDescent="0.2">
      <c r="A399" t="s">
        <v>105</v>
      </c>
      <c r="B399" t="s">
        <v>1120</v>
      </c>
      <c r="C399" s="2">
        <v>79.670631900000004</v>
      </c>
      <c r="D399" s="2">
        <v>86.827405110000001</v>
      </c>
      <c r="E399" s="2">
        <v>83.087034489999994</v>
      </c>
      <c r="F399" s="2">
        <v>83.476870939999998</v>
      </c>
      <c r="G399" s="2">
        <v>85.857664850000006</v>
      </c>
      <c r="H399">
        <v>90</v>
      </c>
    </row>
    <row r="400" spans="1:8" x14ac:dyDescent="0.2">
      <c r="A400" t="s">
        <v>106</v>
      </c>
      <c r="B400" t="s">
        <v>1199</v>
      </c>
      <c r="C400" s="2" t="e">
        <v>#N/A</v>
      </c>
      <c r="D400" s="2" t="e">
        <v>#N/A</v>
      </c>
      <c r="E400" s="2" t="e">
        <v>#N/A</v>
      </c>
      <c r="F400" s="2" t="e">
        <v>#N/A</v>
      </c>
      <c r="G400" s="2" t="e">
        <v>#N/A</v>
      </c>
      <c r="H400">
        <v>83</v>
      </c>
    </row>
    <row r="401" spans="1:8" x14ac:dyDescent="0.2">
      <c r="A401" t="s">
        <v>108</v>
      </c>
      <c r="B401" t="s">
        <v>262</v>
      </c>
      <c r="C401" s="2">
        <v>67.912748300000004</v>
      </c>
      <c r="D401" s="2">
        <v>62.631053090000002</v>
      </c>
      <c r="E401" s="2">
        <v>65.901605869999997</v>
      </c>
      <c r="F401" s="2">
        <v>66.747742360000004</v>
      </c>
      <c r="G401" s="2">
        <v>64.649031989999997</v>
      </c>
      <c r="H401">
        <v>78</v>
      </c>
    </row>
    <row r="402" spans="1:8" x14ac:dyDescent="0.2">
      <c r="A402" t="s">
        <v>110</v>
      </c>
      <c r="B402" t="s">
        <v>291</v>
      </c>
      <c r="C402" s="2">
        <v>68.030402409999994</v>
      </c>
      <c r="D402" s="2">
        <v>59.896770660000001</v>
      </c>
      <c r="E402" s="2">
        <v>63.78029686</v>
      </c>
      <c r="F402" s="2">
        <v>60.441967529999999</v>
      </c>
      <c r="G402" s="2">
        <v>58.162587590000001</v>
      </c>
      <c r="H402">
        <v>77</v>
      </c>
    </row>
    <row r="403" spans="1:8" x14ac:dyDescent="0.2">
      <c r="A403" t="s">
        <v>112</v>
      </c>
      <c r="B403" t="s">
        <v>321</v>
      </c>
      <c r="C403" s="2">
        <v>44.79274547</v>
      </c>
      <c r="D403" s="2">
        <v>39.303973829999997</v>
      </c>
      <c r="E403" s="2">
        <v>41.397061839999999</v>
      </c>
      <c r="F403" s="2">
        <v>37.467742919999999</v>
      </c>
      <c r="G403" s="2">
        <v>36.430891950000003</v>
      </c>
      <c r="H403">
        <v>71</v>
      </c>
    </row>
    <row r="404" spans="1:8" x14ac:dyDescent="0.2">
      <c r="A404" t="s">
        <v>114</v>
      </c>
      <c r="B404" t="s">
        <v>50</v>
      </c>
      <c r="C404" s="2">
        <v>74.823171810000005</v>
      </c>
      <c r="D404" s="2">
        <v>68.13699201</v>
      </c>
      <c r="E404" s="2">
        <v>71.887369579999998</v>
      </c>
      <c r="F404" s="2">
        <v>71.258718770000002</v>
      </c>
      <c r="G404" s="2">
        <v>68.92691275</v>
      </c>
      <c r="H404">
        <v>80</v>
      </c>
    </row>
    <row r="405" spans="1:8" x14ac:dyDescent="0.2">
      <c r="A405" t="s">
        <v>116</v>
      </c>
      <c r="B405" t="s">
        <v>380</v>
      </c>
      <c r="C405" s="2">
        <v>53.763763140000002</v>
      </c>
      <c r="D405" s="2">
        <v>47.719576979999999</v>
      </c>
      <c r="E405" s="2">
        <v>52.587082889999998</v>
      </c>
      <c r="F405" s="2">
        <v>58.059301619999999</v>
      </c>
      <c r="G405" s="2">
        <v>54.651397289999998</v>
      </c>
      <c r="H405">
        <v>73</v>
      </c>
    </row>
    <row r="406" spans="1:8" x14ac:dyDescent="0.2">
      <c r="A406" t="s">
        <v>118</v>
      </c>
      <c r="B406" t="s">
        <v>410</v>
      </c>
      <c r="C406" s="2">
        <v>59.275481599999999</v>
      </c>
      <c r="D406" s="2">
        <v>65.069362330000004</v>
      </c>
      <c r="E406" s="2">
        <v>63.291105270000003</v>
      </c>
      <c r="F406" s="2">
        <v>68.925242870000005</v>
      </c>
      <c r="G406" s="2">
        <v>69.625957529999994</v>
      </c>
      <c r="H406">
        <v>80</v>
      </c>
    </row>
    <row r="407" spans="1:8" x14ac:dyDescent="0.2">
      <c r="A407" t="s">
        <v>120</v>
      </c>
      <c r="B407" t="s">
        <v>441</v>
      </c>
      <c r="C407" s="2">
        <v>56.311391800000003</v>
      </c>
      <c r="D407" s="2">
        <v>70.519934789999994</v>
      </c>
      <c r="E407" s="2">
        <v>62.342777560000002</v>
      </c>
      <c r="F407" s="2">
        <v>61.206535150000001</v>
      </c>
      <c r="G407" s="2">
        <v>66.611008850000005</v>
      </c>
      <c r="H407">
        <v>83</v>
      </c>
    </row>
    <row r="408" spans="1:8" x14ac:dyDescent="0.2">
      <c r="A408" t="s">
        <v>122</v>
      </c>
      <c r="B408" t="s">
        <v>472</v>
      </c>
      <c r="C408" s="2">
        <v>46.514399859999997</v>
      </c>
      <c r="D408" s="2">
        <v>48.359619270000003</v>
      </c>
      <c r="E408" s="2">
        <v>47.96296478</v>
      </c>
      <c r="F408" s="2">
        <v>50.533991819999997</v>
      </c>
      <c r="G408" s="2">
        <v>50.614854149999999</v>
      </c>
      <c r="H408">
        <v>74</v>
      </c>
    </row>
    <row r="409" spans="1:8" x14ac:dyDescent="0.2">
      <c r="A409" t="s">
        <v>124</v>
      </c>
      <c r="B409" t="s">
        <v>500</v>
      </c>
      <c r="C409" s="2">
        <v>81.982727420000003</v>
      </c>
      <c r="D409" s="2">
        <v>87.051062200000004</v>
      </c>
      <c r="E409" s="2">
        <v>85.433259090000007</v>
      </c>
      <c r="F409" s="2">
        <v>89.344962379999998</v>
      </c>
      <c r="G409" s="2">
        <v>89.957272419999995</v>
      </c>
      <c r="H409">
        <v>90</v>
      </c>
    </row>
    <row r="410" spans="1:8" x14ac:dyDescent="0.2">
      <c r="A410" t="s">
        <v>126</v>
      </c>
      <c r="B410" t="s">
        <v>531</v>
      </c>
      <c r="C410" s="2">
        <v>51.485949210000001</v>
      </c>
      <c r="D410" s="2">
        <v>68.364503940000006</v>
      </c>
      <c r="E410" s="2">
        <v>58.928784360000002</v>
      </c>
      <c r="F410" s="2">
        <v>58.839170670000001</v>
      </c>
      <c r="G410" s="2">
        <v>64.927519630000006</v>
      </c>
      <c r="H410">
        <v>82</v>
      </c>
    </row>
    <row r="411" spans="1:8" x14ac:dyDescent="0.2">
      <c r="A411" t="s">
        <v>128</v>
      </c>
      <c r="B411" t="s">
        <v>562</v>
      </c>
      <c r="C411" s="2">
        <v>71.914126969999998</v>
      </c>
      <c r="D411" s="2">
        <v>72.956684069999994</v>
      </c>
      <c r="E411" s="2">
        <v>71.115335590000001</v>
      </c>
      <c r="F411" s="2">
        <v>66.005134560000002</v>
      </c>
      <c r="G411" s="2">
        <v>67.611447819999995</v>
      </c>
      <c r="H411">
        <v>83</v>
      </c>
    </row>
    <row r="412" spans="1:8" x14ac:dyDescent="0.2">
      <c r="A412" t="s">
        <v>130</v>
      </c>
      <c r="B412" t="s">
        <v>589</v>
      </c>
      <c r="C412" s="2">
        <v>67.034652980000004</v>
      </c>
      <c r="D412" s="2">
        <v>74.462549109999998</v>
      </c>
      <c r="E412" s="2">
        <v>71.826422269999995</v>
      </c>
      <c r="F412" s="2">
        <v>77.299161799999993</v>
      </c>
      <c r="G412" s="2">
        <v>78.466860089999997</v>
      </c>
      <c r="H412">
        <v>84</v>
      </c>
    </row>
    <row r="413" spans="1:8" x14ac:dyDescent="0.2">
      <c r="A413" t="s">
        <v>132</v>
      </c>
      <c r="B413" t="s">
        <v>618</v>
      </c>
      <c r="C413" s="2" t="e">
        <v>#N/A</v>
      </c>
      <c r="D413" s="2" t="e">
        <v>#N/A</v>
      </c>
      <c r="E413" s="2" t="e">
        <v>#N/A</v>
      </c>
      <c r="F413" s="2" t="e">
        <v>#N/A</v>
      </c>
      <c r="G413" s="2" t="e">
        <v>#N/A</v>
      </c>
      <c r="H413">
        <v>93</v>
      </c>
    </row>
    <row r="414" spans="1:8" x14ac:dyDescent="0.2">
      <c r="A414" t="s">
        <v>134</v>
      </c>
      <c r="B414" t="s">
        <v>647</v>
      </c>
      <c r="C414" s="2">
        <v>70.342454410000002</v>
      </c>
      <c r="D414" s="2">
        <v>72.717935690000004</v>
      </c>
      <c r="E414" s="2">
        <v>69.761835320000003</v>
      </c>
      <c r="F414" s="2">
        <v>63.119874209999999</v>
      </c>
      <c r="G414" s="2">
        <v>65.619778960000005</v>
      </c>
      <c r="H414">
        <v>83</v>
      </c>
    </row>
    <row r="415" spans="1:8" x14ac:dyDescent="0.2">
      <c r="A415" t="s">
        <v>136</v>
      </c>
      <c r="B415" t="s">
        <v>675</v>
      </c>
      <c r="C415" s="2">
        <v>49.20715422</v>
      </c>
      <c r="D415" s="2">
        <v>61.490302219999997</v>
      </c>
      <c r="E415" s="2">
        <v>56.083307120000001</v>
      </c>
      <c r="F415" s="2">
        <v>62.010437070000002</v>
      </c>
      <c r="G415" s="2">
        <v>64.940666590000006</v>
      </c>
      <c r="H415">
        <v>79</v>
      </c>
    </row>
    <row r="416" spans="1:8" x14ac:dyDescent="0.2">
      <c r="A416" t="s">
        <v>138</v>
      </c>
      <c r="B416" t="s">
        <v>706</v>
      </c>
      <c r="C416" s="2">
        <v>68.805712299999996</v>
      </c>
      <c r="D416" s="2">
        <v>73.303834249999994</v>
      </c>
      <c r="E416" s="2">
        <v>73.105486020000001</v>
      </c>
      <c r="F416" s="2">
        <v>81.21975381</v>
      </c>
      <c r="G416" s="2">
        <v>80.837260409999999</v>
      </c>
      <c r="H416">
        <v>83</v>
      </c>
    </row>
    <row r="417" spans="1:8" x14ac:dyDescent="0.2">
      <c r="A417" t="s">
        <v>140</v>
      </c>
      <c r="B417" t="s">
        <v>737</v>
      </c>
      <c r="C417" s="2">
        <v>40.052354049999998</v>
      </c>
      <c r="D417" s="2">
        <v>58.046063220000001</v>
      </c>
      <c r="E417" s="2">
        <v>48.840508010000001</v>
      </c>
      <c r="F417" s="2">
        <v>53.150729900000002</v>
      </c>
      <c r="G417" s="2">
        <v>58.66638365</v>
      </c>
      <c r="H417">
        <v>79</v>
      </c>
    </row>
    <row r="418" spans="1:8" x14ac:dyDescent="0.2">
      <c r="A418" t="s">
        <v>142</v>
      </c>
      <c r="B418" t="s">
        <v>766</v>
      </c>
      <c r="C418" s="2">
        <v>30.765962179999999</v>
      </c>
      <c r="D418" s="2">
        <v>34.171400079999998</v>
      </c>
      <c r="E418" s="2">
        <v>34.087928849999997</v>
      </c>
      <c r="F418" s="2">
        <v>41.767891929999998</v>
      </c>
      <c r="G418" s="2">
        <v>41.30065192</v>
      </c>
      <c r="H418">
        <v>70</v>
      </c>
    </row>
    <row r="419" spans="1:8" x14ac:dyDescent="0.2">
      <c r="A419" t="s">
        <v>144</v>
      </c>
      <c r="B419" t="s">
        <v>795</v>
      </c>
      <c r="C419" s="2">
        <v>88.422278379999995</v>
      </c>
      <c r="D419" s="2">
        <v>86.854170909999993</v>
      </c>
      <c r="E419" s="2">
        <v>87.290232919999994</v>
      </c>
      <c r="F419" s="2">
        <v>85.307689859999996</v>
      </c>
      <c r="G419" s="2">
        <v>85.143700370000005</v>
      </c>
      <c r="H419">
        <v>88</v>
      </c>
    </row>
    <row r="420" spans="1:8" x14ac:dyDescent="0.2">
      <c r="A420" t="s">
        <v>146</v>
      </c>
      <c r="B420" t="s">
        <v>826</v>
      </c>
      <c r="C420" s="2">
        <v>65.340536</v>
      </c>
      <c r="D420" s="2">
        <v>70.213153500000004</v>
      </c>
      <c r="E420" s="2">
        <v>67.850716219999995</v>
      </c>
      <c r="F420" s="2">
        <v>69.325485159999999</v>
      </c>
      <c r="G420" s="2">
        <v>70.705409840000002</v>
      </c>
      <c r="H420">
        <v>82</v>
      </c>
    </row>
    <row r="421" spans="1:8" x14ac:dyDescent="0.2">
      <c r="A421" t="s">
        <v>148</v>
      </c>
      <c r="B421" t="s">
        <v>855</v>
      </c>
      <c r="C421" s="2" t="e">
        <v>#N/A</v>
      </c>
      <c r="D421" s="2" t="e">
        <v>#N/A</v>
      </c>
      <c r="E421" s="2" t="e">
        <v>#N/A</v>
      </c>
      <c r="F421" s="2" t="e">
        <v>#N/A</v>
      </c>
      <c r="G421" s="2" t="e">
        <v>#N/A</v>
      </c>
      <c r="H421">
        <v>79</v>
      </c>
    </row>
    <row r="422" spans="1:8" x14ac:dyDescent="0.2">
      <c r="A422" t="s">
        <v>150</v>
      </c>
      <c r="B422" t="s">
        <v>884</v>
      </c>
      <c r="C422" s="2">
        <v>63.821250859999999</v>
      </c>
      <c r="D422" s="2">
        <v>74.040666250000001</v>
      </c>
      <c r="E422" s="2">
        <v>69.745077730000006</v>
      </c>
      <c r="F422" s="2">
        <v>74.785218409999999</v>
      </c>
      <c r="G422" s="2">
        <v>76.990765760000002</v>
      </c>
      <c r="H422">
        <v>84</v>
      </c>
    </row>
    <row r="423" spans="1:8" x14ac:dyDescent="0.2">
      <c r="A423" t="s">
        <v>151</v>
      </c>
      <c r="B423" t="s">
        <v>917</v>
      </c>
      <c r="C423" s="2">
        <v>93.127314580000004</v>
      </c>
      <c r="D423" s="2">
        <v>90.043428329999998</v>
      </c>
      <c r="E423" s="2">
        <v>91.990063629999995</v>
      </c>
      <c r="F423" s="2">
        <v>92.30068704</v>
      </c>
      <c r="G423" s="2">
        <v>91.115691650000002</v>
      </c>
      <c r="H423">
        <v>91</v>
      </c>
    </row>
    <row r="424" spans="1:8" x14ac:dyDescent="0.2">
      <c r="A424" t="s">
        <v>153</v>
      </c>
      <c r="B424" t="s">
        <v>948</v>
      </c>
      <c r="C424" s="2">
        <v>55.870002139999997</v>
      </c>
      <c r="D424" s="2">
        <v>49.056611400000001</v>
      </c>
      <c r="E424" s="2">
        <v>52.836751079999999</v>
      </c>
      <c r="F424" s="2">
        <v>52.369305349999998</v>
      </c>
      <c r="G424" s="2">
        <v>50.005035339999999</v>
      </c>
      <c r="H424">
        <v>74</v>
      </c>
    </row>
    <row r="425" spans="1:8" x14ac:dyDescent="0.2">
      <c r="A425" t="s">
        <v>155</v>
      </c>
      <c r="B425" t="s">
        <v>977</v>
      </c>
      <c r="C425" s="2">
        <v>48.832120109999998</v>
      </c>
      <c r="D425" s="2">
        <v>48.629851879999997</v>
      </c>
      <c r="E425" s="2">
        <v>48.973938390000001</v>
      </c>
      <c r="F425" s="2">
        <v>49.866628230000003</v>
      </c>
      <c r="G425" s="2">
        <v>49.589249500000001</v>
      </c>
      <c r="H425">
        <v>74</v>
      </c>
    </row>
    <row r="426" spans="1:8" x14ac:dyDescent="0.2">
      <c r="A426" t="s">
        <v>157</v>
      </c>
      <c r="B426" t="s">
        <v>1008</v>
      </c>
      <c r="C426" s="2">
        <v>82.568792549999998</v>
      </c>
      <c r="D426" s="2">
        <v>84.753831919999996</v>
      </c>
      <c r="E426" s="2">
        <v>85.150788860000006</v>
      </c>
      <c r="F426" s="2">
        <v>90.437830289999994</v>
      </c>
      <c r="G426" s="2">
        <v>89.94846776</v>
      </c>
      <c r="H426">
        <v>88</v>
      </c>
    </row>
    <row r="427" spans="1:8" x14ac:dyDescent="0.2">
      <c r="A427" t="s">
        <v>159</v>
      </c>
      <c r="B427" t="s">
        <v>1037</v>
      </c>
      <c r="C427" s="2">
        <v>89.579589440000007</v>
      </c>
      <c r="D427" s="2">
        <v>91.633589369999996</v>
      </c>
      <c r="E427" s="2">
        <v>90.575571870000005</v>
      </c>
      <c r="F427" s="2">
        <v>90.860305060000002</v>
      </c>
      <c r="G427" s="2">
        <v>91.508364940000007</v>
      </c>
      <c r="H427">
        <v>92</v>
      </c>
    </row>
    <row r="428" spans="1:8" x14ac:dyDescent="0.2">
      <c r="A428" t="s">
        <v>161</v>
      </c>
      <c r="B428" t="s">
        <v>1067</v>
      </c>
      <c r="C428" s="2">
        <v>52.20559652</v>
      </c>
      <c r="D428" s="2">
        <v>64.159032030000006</v>
      </c>
      <c r="E428" s="2">
        <v>57.044199560000003</v>
      </c>
      <c r="F428" s="2">
        <v>55.553687580000002</v>
      </c>
      <c r="G428" s="2">
        <v>60.238693660000003</v>
      </c>
      <c r="H428">
        <v>80</v>
      </c>
    </row>
    <row r="429" spans="1:8" x14ac:dyDescent="0.2">
      <c r="A429" t="s">
        <v>163</v>
      </c>
      <c r="B429" t="s">
        <v>1097</v>
      </c>
      <c r="C429" s="2">
        <v>69.66108534</v>
      </c>
      <c r="D429" s="2">
        <v>78.532102330000001</v>
      </c>
      <c r="E429" s="2">
        <v>74.371549430000002</v>
      </c>
      <c r="F429" s="2">
        <v>77.048178190000002</v>
      </c>
      <c r="G429" s="2">
        <v>79.405606370000001</v>
      </c>
      <c r="H429">
        <v>86</v>
      </c>
    </row>
    <row r="430" spans="1:8" x14ac:dyDescent="0.2">
      <c r="A430" t="s">
        <v>103</v>
      </c>
      <c r="B430" t="s">
        <v>176</v>
      </c>
      <c r="C430" s="2">
        <v>82.400376949999995</v>
      </c>
      <c r="D430" s="2">
        <v>87.500131809999999</v>
      </c>
      <c r="E430" s="2">
        <v>85.602749200000005</v>
      </c>
      <c r="F430" s="2">
        <v>88.681701469999993</v>
      </c>
      <c r="G430" s="2">
        <v>89.536672670000002</v>
      </c>
      <c r="H430">
        <v>89</v>
      </c>
    </row>
    <row r="431" spans="1:8" x14ac:dyDescent="0.2">
      <c r="A431" t="s">
        <v>105</v>
      </c>
      <c r="B431" t="s">
        <v>206</v>
      </c>
      <c r="C431" s="2">
        <v>65.391396999999998</v>
      </c>
      <c r="D431" s="2">
        <v>68.338025630000004</v>
      </c>
      <c r="E431" s="2">
        <v>65.644640449999997</v>
      </c>
      <c r="F431" s="2">
        <v>61.543767119999998</v>
      </c>
      <c r="G431" s="2">
        <v>63.604511549999998</v>
      </c>
      <c r="H431">
        <v>80</v>
      </c>
    </row>
    <row r="432" spans="1:8" x14ac:dyDescent="0.2">
      <c r="A432" t="s">
        <v>106</v>
      </c>
      <c r="B432" t="s">
        <v>1121</v>
      </c>
      <c r="C432" s="2">
        <v>69.975470630000004</v>
      </c>
      <c r="D432" s="2">
        <v>72.580314150000007</v>
      </c>
      <c r="E432" s="2">
        <v>70.598423550000007</v>
      </c>
      <c r="F432" s="2">
        <v>68.575878020000005</v>
      </c>
      <c r="G432" s="2">
        <v>70.012346179999994</v>
      </c>
      <c r="H432">
        <v>82</v>
      </c>
    </row>
    <row r="433" spans="1:8" x14ac:dyDescent="0.2">
      <c r="A433" t="s">
        <v>108</v>
      </c>
      <c r="B433" t="s">
        <v>264</v>
      </c>
      <c r="C433" s="2">
        <v>78.811629260000004</v>
      </c>
      <c r="D433" s="2">
        <v>80.529389940000002</v>
      </c>
      <c r="E433" s="2">
        <v>78.930463739999993</v>
      </c>
      <c r="F433" s="2">
        <v>76.369872419999993</v>
      </c>
      <c r="G433" s="2">
        <v>77.632882710000004</v>
      </c>
      <c r="H433">
        <v>85</v>
      </c>
    </row>
    <row r="434" spans="1:8" x14ac:dyDescent="0.2">
      <c r="A434" t="s">
        <v>110</v>
      </c>
      <c r="B434" t="s">
        <v>293</v>
      </c>
      <c r="C434" s="2">
        <v>45.388097999999999</v>
      </c>
      <c r="D434" s="2">
        <v>51.965924950000002</v>
      </c>
      <c r="E434" s="2">
        <v>47.086185030000003</v>
      </c>
      <c r="F434" s="2">
        <v>42.747997810000001</v>
      </c>
      <c r="G434" s="2">
        <v>46.098383519999999</v>
      </c>
      <c r="H434">
        <v>75</v>
      </c>
    </row>
    <row r="435" spans="1:8" x14ac:dyDescent="0.2">
      <c r="A435" t="s">
        <v>112</v>
      </c>
      <c r="B435" t="s">
        <v>323</v>
      </c>
      <c r="C435" s="2">
        <v>65.773950060000004</v>
      </c>
      <c r="D435" s="2">
        <v>51.577018950000003</v>
      </c>
      <c r="E435" s="2">
        <v>59.778557130000003</v>
      </c>
      <c r="F435" s="2">
        <v>59.576348580000001</v>
      </c>
      <c r="G435" s="2">
        <v>54.415184150000002</v>
      </c>
      <c r="H435">
        <v>73</v>
      </c>
    </row>
    <row r="436" spans="1:8" x14ac:dyDescent="0.2">
      <c r="A436" t="s">
        <v>114</v>
      </c>
      <c r="B436" t="s">
        <v>48</v>
      </c>
      <c r="C436" s="2">
        <v>73.671356340000003</v>
      </c>
      <c r="D436" s="2">
        <v>65.554536400000003</v>
      </c>
      <c r="E436" s="2">
        <v>70.781655220000005</v>
      </c>
      <c r="F436" s="2">
        <v>72.590353930000006</v>
      </c>
      <c r="G436" s="2">
        <v>69.286263079999998</v>
      </c>
      <c r="H436">
        <v>79</v>
      </c>
    </row>
    <row r="437" spans="1:8" x14ac:dyDescent="0.2">
      <c r="A437" t="s">
        <v>116</v>
      </c>
      <c r="B437" t="s">
        <v>382</v>
      </c>
      <c r="C437" s="2">
        <v>78.963400669999999</v>
      </c>
      <c r="D437" s="2">
        <v>81.491121410000005</v>
      </c>
      <c r="E437" s="2">
        <v>81.058736890000006</v>
      </c>
      <c r="F437" s="2">
        <v>84.616438400000007</v>
      </c>
      <c r="G437" s="2">
        <v>84.637535270000001</v>
      </c>
      <c r="H437">
        <v>86</v>
      </c>
    </row>
    <row r="438" spans="1:8" x14ac:dyDescent="0.2">
      <c r="A438" t="s">
        <v>118</v>
      </c>
      <c r="B438" t="s">
        <v>412</v>
      </c>
      <c r="C438" s="2">
        <v>64.8321483</v>
      </c>
      <c r="D438" s="2">
        <v>80.753207169999996</v>
      </c>
      <c r="E438" s="2">
        <v>70.693499090000003</v>
      </c>
      <c r="F438" s="2">
        <v>64.280912400000005</v>
      </c>
      <c r="G438" s="2">
        <v>72.017560020000005</v>
      </c>
      <c r="H438">
        <v>86</v>
      </c>
    </row>
    <row r="439" spans="1:8" x14ac:dyDescent="0.2">
      <c r="A439" t="s">
        <v>120</v>
      </c>
      <c r="B439" t="s">
        <v>443</v>
      </c>
      <c r="C439" s="2">
        <v>77.992582110000001</v>
      </c>
      <c r="D439" s="2">
        <v>85.557662800000003</v>
      </c>
      <c r="E439" s="2">
        <v>82.428114300000004</v>
      </c>
      <c r="F439" s="2">
        <v>85.821884830000002</v>
      </c>
      <c r="G439" s="2">
        <v>87.382591590000004</v>
      </c>
      <c r="H439">
        <v>88</v>
      </c>
    </row>
    <row r="440" spans="1:8" x14ac:dyDescent="0.2">
      <c r="A440" t="s">
        <v>122</v>
      </c>
      <c r="B440" t="s">
        <v>473</v>
      </c>
      <c r="C440" s="2">
        <v>42.601945710000003</v>
      </c>
      <c r="D440" s="2">
        <v>41.852667969999999</v>
      </c>
      <c r="E440" s="2">
        <v>43.330275620000002</v>
      </c>
      <c r="F440" s="2">
        <v>47.468331820000003</v>
      </c>
      <c r="G440" s="2">
        <v>46.242759769999999</v>
      </c>
      <c r="H440">
        <v>71</v>
      </c>
    </row>
    <row r="441" spans="1:8" x14ac:dyDescent="0.2">
      <c r="A441" t="s">
        <v>124</v>
      </c>
      <c r="B441" t="s">
        <v>502</v>
      </c>
      <c r="C441" s="2">
        <v>80.298147</v>
      </c>
      <c r="D441" s="2">
        <v>83.492906210000001</v>
      </c>
      <c r="E441" s="2">
        <v>81.349752800000005</v>
      </c>
      <c r="F441" s="2">
        <v>79.893078919999994</v>
      </c>
      <c r="G441" s="2">
        <v>81.431261320000004</v>
      </c>
      <c r="H441">
        <v>87</v>
      </c>
    </row>
    <row r="442" spans="1:8" x14ac:dyDescent="0.2">
      <c r="A442" t="s">
        <v>126</v>
      </c>
      <c r="B442" t="s">
        <v>533</v>
      </c>
      <c r="C442" s="2" t="e">
        <v>#N/A</v>
      </c>
      <c r="D442" s="2" t="e">
        <v>#N/A</v>
      </c>
      <c r="E442" s="2" t="e">
        <v>#N/A</v>
      </c>
      <c r="F442" s="2" t="e">
        <v>#N/A</v>
      </c>
      <c r="G442" s="2" t="e">
        <v>#N/A</v>
      </c>
      <c r="H442">
        <v>73</v>
      </c>
    </row>
    <row r="443" spans="1:8" x14ac:dyDescent="0.2">
      <c r="A443" t="s">
        <v>128</v>
      </c>
      <c r="B443" t="s">
        <v>563</v>
      </c>
      <c r="C443" s="2">
        <v>75.974561629999997</v>
      </c>
      <c r="D443" s="2">
        <v>76.052945469999997</v>
      </c>
      <c r="E443" s="2">
        <v>75.174931770000001</v>
      </c>
      <c r="F443" s="2">
        <v>71.779682359999995</v>
      </c>
      <c r="G443" s="2">
        <v>72.605837809999997</v>
      </c>
      <c r="H443">
        <v>83</v>
      </c>
    </row>
    <row r="444" spans="1:8" x14ac:dyDescent="0.2">
      <c r="A444" t="s">
        <v>130</v>
      </c>
      <c r="B444" t="s">
        <v>591</v>
      </c>
      <c r="C444" s="2">
        <v>47.946482240000002</v>
      </c>
      <c r="D444" s="2">
        <v>44.388663809999997</v>
      </c>
      <c r="E444" s="2">
        <v>46.323390500000002</v>
      </c>
      <c r="F444" s="2">
        <v>45.960232519999998</v>
      </c>
      <c r="G444" s="2">
        <v>44.758309879999999</v>
      </c>
      <c r="H444">
        <v>72</v>
      </c>
    </row>
    <row r="445" spans="1:8" x14ac:dyDescent="0.2">
      <c r="A445" t="s">
        <v>132</v>
      </c>
      <c r="B445" t="s">
        <v>620</v>
      </c>
      <c r="C445" s="2">
        <v>65.928565390000003</v>
      </c>
      <c r="D445" s="2">
        <v>81.441993220000001</v>
      </c>
      <c r="E445" s="2">
        <v>73.406993049999997</v>
      </c>
      <c r="F445" s="2">
        <v>74.309149230000003</v>
      </c>
      <c r="G445" s="2">
        <v>79.434598530000002</v>
      </c>
      <c r="H445">
        <v>87</v>
      </c>
    </row>
    <row r="446" spans="1:8" x14ac:dyDescent="0.2">
      <c r="A446" t="s">
        <v>134</v>
      </c>
      <c r="B446" t="s">
        <v>649</v>
      </c>
      <c r="C446" s="2">
        <v>51.147227309999998</v>
      </c>
      <c r="D446" s="2">
        <v>59.9173817</v>
      </c>
      <c r="E446" s="2">
        <v>56.469463259999998</v>
      </c>
      <c r="F446" s="2">
        <v>62.32110411</v>
      </c>
      <c r="G446" s="2">
        <v>64.052577110000001</v>
      </c>
      <c r="H446">
        <v>78</v>
      </c>
    </row>
    <row r="447" spans="1:8" x14ac:dyDescent="0.2">
      <c r="A447" t="s">
        <v>136</v>
      </c>
      <c r="B447" t="s">
        <v>677</v>
      </c>
      <c r="C447" s="2">
        <v>53.634766540000001</v>
      </c>
      <c r="D447" s="2">
        <v>60.047604</v>
      </c>
      <c r="E447" s="2">
        <v>57.449130330000003</v>
      </c>
      <c r="F447" s="2">
        <v>61.4591961</v>
      </c>
      <c r="G447" s="2">
        <v>62.806701660000002</v>
      </c>
      <c r="H447">
        <v>78</v>
      </c>
    </row>
    <row r="448" spans="1:8" x14ac:dyDescent="0.2">
      <c r="A448" t="s">
        <v>138</v>
      </c>
      <c r="B448" t="s">
        <v>708</v>
      </c>
      <c r="C448" s="2" t="e">
        <v>#N/A</v>
      </c>
      <c r="D448" s="2" t="e">
        <v>#N/A</v>
      </c>
      <c r="E448" s="2" t="e">
        <v>#N/A</v>
      </c>
      <c r="F448" s="2" t="e">
        <v>#N/A</v>
      </c>
      <c r="G448" s="2" t="e">
        <v>#N/A</v>
      </c>
      <c r="H448">
        <v>85</v>
      </c>
    </row>
    <row r="449" spans="1:8" x14ac:dyDescent="0.2">
      <c r="A449" t="s">
        <v>140</v>
      </c>
      <c r="B449" t="s">
        <v>738</v>
      </c>
      <c r="C449" s="2">
        <v>70.383289849999997</v>
      </c>
      <c r="D449" s="2">
        <v>60.774651079999998</v>
      </c>
      <c r="E449" s="2">
        <v>65.236973410000004</v>
      </c>
      <c r="F449" s="2">
        <v>60.619913080000003</v>
      </c>
      <c r="G449" s="2">
        <v>58.027702769999998</v>
      </c>
      <c r="H449">
        <v>77</v>
      </c>
    </row>
    <row r="450" spans="1:8" x14ac:dyDescent="0.2">
      <c r="A450" t="s">
        <v>142</v>
      </c>
      <c r="B450" t="s">
        <v>768</v>
      </c>
      <c r="C450" s="2">
        <v>74.944142339999999</v>
      </c>
      <c r="D450" s="2">
        <v>77.199430449999994</v>
      </c>
      <c r="E450" s="2">
        <v>77.289010509999997</v>
      </c>
      <c r="F450" s="2">
        <v>82.174544490000002</v>
      </c>
      <c r="G450" s="2">
        <v>81.82273945</v>
      </c>
      <c r="H450">
        <v>84</v>
      </c>
    </row>
    <row r="451" spans="1:8" x14ac:dyDescent="0.2">
      <c r="A451" t="s">
        <v>144</v>
      </c>
      <c r="B451" t="s">
        <v>797</v>
      </c>
      <c r="C451" s="2">
        <v>61.466804019999998</v>
      </c>
      <c r="D451" s="2">
        <v>55.389837300000003</v>
      </c>
      <c r="E451" s="2">
        <v>59.09883043</v>
      </c>
      <c r="F451" s="2">
        <v>59.931324250000003</v>
      </c>
      <c r="G451" s="2">
        <v>57.54321633</v>
      </c>
      <c r="H451">
        <v>75</v>
      </c>
    </row>
    <row r="452" spans="1:8" x14ac:dyDescent="0.2">
      <c r="A452" t="s">
        <v>146</v>
      </c>
      <c r="B452" t="s">
        <v>828</v>
      </c>
      <c r="C452" s="2">
        <v>82.885269500000007</v>
      </c>
      <c r="D452" s="2">
        <v>83.822211030000005</v>
      </c>
      <c r="E452" s="2">
        <v>84.420269059999995</v>
      </c>
      <c r="F452" s="2">
        <v>88.336934819999996</v>
      </c>
      <c r="G452" s="2">
        <v>87.786700980000006</v>
      </c>
      <c r="H452">
        <v>87</v>
      </c>
    </row>
    <row r="453" spans="1:8" x14ac:dyDescent="0.2">
      <c r="A453" t="s">
        <v>148</v>
      </c>
      <c r="B453" t="s">
        <v>856</v>
      </c>
      <c r="C453" s="2">
        <v>55.710231579999999</v>
      </c>
      <c r="D453" s="2">
        <v>61.927133140000002</v>
      </c>
      <c r="E453" s="2">
        <v>58.251701109999999</v>
      </c>
      <c r="F453" s="2">
        <v>57.655488689999999</v>
      </c>
      <c r="G453" s="2">
        <v>60.042237960000001</v>
      </c>
      <c r="H453">
        <v>78</v>
      </c>
    </row>
    <row r="454" spans="1:8" x14ac:dyDescent="0.2">
      <c r="A454" t="s">
        <v>150</v>
      </c>
      <c r="B454" t="s">
        <v>886</v>
      </c>
      <c r="C454" s="2">
        <v>73.818341959999998</v>
      </c>
      <c r="D454" s="2">
        <v>82.510240909999993</v>
      </c>
      <c r="E454" s="2">
        <v>77.884289390000006</v>
      </c>
      <c r="F454" s="2">
        <v>78.232938529999998</v>
      </c>
      <c r="G454" s="2">
        <v>81.190112319999997</v>
      </c>
      <c r="H454">
        <v>87</v>
      </c>
    </row>
    <row r="455" spans="1:8" x14ac:dyDescent="0.2">
      <c r="A455" t="s">
        <v>151</v>
      </c>
      <c r="B455" t="s">
        <v>919</v>
      </c>
      <c r="C455" s="2">
        <v>62.37238979</v>
      </c>
      <c r="D455" s="2">
        <v>50.008985240000001</v>
      </c>
      <c r="E455" s="2">
        <v>56.510453120000001</v>
      </c>
      <c r="F455" s="2">
        <v>54.011014760000002</v>
      </c>
      <c r="G455" s="2">
        <v>50.047228660000002</v>
      </c>
      <c r="H455">
        <v>74</v>
      </c>
    </row>
    <row r="456" spans="1:8" x14ac:dyDescent="0.2">
      <c r="A456" t="s">
        <v>153</v>
      </c>
      <c r="B456" t="s">
        <v>950</v>
      </c>
      <c r="C456" s="2">
        <v>64.723119999999994</v>
      </c>
      <c r="D456" s="2">
        <v>58.70554628</v>
      </c>
      <c r="E456" s="2">
        <v>60.669041300000004</v>
      </c>
      <c r="F456" s="2">
        <v>54.649286340000003</v>
      </c>
      <c r="G456" s="2">
        <v>53.779486579999997</v>
      </c>
      <c r="H456">
        <v>76</v>
      </c>
    </row>
    <row r="457" spans="1:8" x14ac:dyDescent="0.2">
      <c r="A457" t="s">
        <v>155</v>
      </c>
      <c r="B457" t="s">
        <v>979</v>
      </c>
      <c r="C457" s="2">
        <v>56.685943940000001</v>
      </c>
      <c r="D457" s="2">
        <v>62.260113140000001</v>
      </c>
      <c r="E457" s="2">
        <v>58.149371029999998</v>
      </c>
      <c r="F457" s="2">
        <v>54.395026039999998</v>
      </c>
      <c r="G457" s="2">
        <v>57.309719600000001</v>
      </c>
      <c r="H457">
        <v>78</v>
      </c>
    </row>
    <row r="458" spans="1:8" x14ac:dyDescent="0.2">
      <c r="A458" t="s">
        <v>157</v>
      </c>
      <c r="B458" t="s">
        <v>1010</v>
      </c>
      <c r="C458" s="2">
        <v>86.677770670000001</v>
      </c>
      <c r="D458" s="2">
        <v>91.483492749999996</v>
      </c>
      <c r="E458" s="2">
        <v>89.293748730000004</v>
      </c>
      <c r="F458" s="2">
        <v>90.634220600000006</v>
      </c>
      <c r="G458" s="2">
        <v>91.851270540000002</v>
      </c>
      <c r="H458">
        <v>92</v>
      </c>
    </row>
    <row r="459" spans="1:8" x14ac:dyDescent="0.2">
      <c r="A459" t="s">
        <v>159</v>
      </c>
      <c r="B459" t="s">
        <v>1039</v>
      </c>
      <c r="C459" s="2">
        <v>59.197417510000001</v>
      </c>
      <c r="D459" s="2">
        <v>41.169355439999997</v>
      </c>
      <c r="E459" s="2">
        <v>51.033615390000001</v>
      </c>
      <c r="F459" s="2">
        <v>49.294955979999997</v>
      </c>
      <c r="G459" s="2">
        <v>43.147592510000003</v>
      </c>
      <c r="H459">
        <v>70</v>
      </c>
    </row>
    <row r="460" spans="1:8" x14ac:dyDescent="0.2">
      <c r="A460" t="s">
        <v>161</v>
      </c>
      <c r="B460" t="s">
        <v>1068</v>
      </c>
      <c r="C460" s="2">
        <v>34.14701934</v>
      </c>
      <c r="D460" s="2">
        <v>43.633242379999999</v>
      </c>
      <c r="E460" s="2">
        <v>36.712796070000003</v>
      </c>
      <c r="F460" s="2">
        <v>31.35479436</v>
      </c>
      <c r="G460" s="2">
        <v>35.84663192</v>
      </c>
      <c r="H460">
        <v>73</v>
      </c>
    </row>
    <row r="461" spans="1:8" x14ac:dyDescent="0.2">
      <c r="A461" t="s">
        <v>163</v>
      </c>
      <c r="B461" t="s">
        <v>1099</v>
      </c>
      <c r="C461" s="2">
        <v>95.115340810000006</v>
      </c>
      <c r="D461" s="2">
        <v>96.766522649999999</v>
      </c>
      <c r="E461" s="2">
        <v>96.208352230000003</v>
      </c>
      <c r="F461" s="2">
        <v>97.259594219999997</v>
      </c>
      <c r="G461" s="2">
        <v>97.479568389999997</v>
      </c>
      <c r="H461">
        <v>98</v>
      </c>
    </row>
    <row r="463" spans="1:8" x14ac:dyDescent="0.2">
      <c r="A463" t="s">
        <v>1475</v>
      </c>
      <c r="C463" s="2" t="s">
        <v>1476</v>
      </c>
      <c r="D463" s="2" t="s">
        <v>1477</v>
      </c>
      <c r="E463" s="2" t="s">
        <v>1478</v>
      </c>
      <c r="F463" s="2" t="s">
        <v>1479</v>
      </c>
      <c r="G463" s="2" t="s">
        <v>1480</v>
      </c>
      <c r="H463" t="s">
        <v>1156</v>
      </c>
    </row>
    <row r="464" spans="1:8" x14ac:dyDescent="0.2">
      <c r="A464" t="s">
        <v>103</v>
      </c>
      <c r="B464" t="s">
        <v>175</v>
      </c>
      <c r="C464" s="2">
        <v>69.180224449999997</v>
      </c>
      <c r="D464" s="2">
        <v>75.23164946</v>
      </c>
      <c r="E464" s="2">
        <v>71.535882729999997</v>
      </c>
      <c r="F464" s="2">
        <v>73.635022640000003</v>
      </c>
      <c r="G464" s="2">
        <v>78.366816580000005</v>
      </c>
      <c r="H464">
        <v>86</v>
      </c>
    </row>
    <row r="465" spans="1:8" x14ac:dyDescent="0.2">
      <c r="A465" t="s">
        <v>105</v>
      </c>
      <c r="B465" t="s">
        <v>1119</v>
      </c>
      <c r="C465" s="2" t="e">
        <v>#N/A</v>
      </c>
      <c r="D465" s="2" t="e">
        <v>#N/A</v>
      </c>
      <c r="E465" s="2" t="e">
        <v>#N/A</v>
      </c>
      <c r="F465" s="2" t="e">
        <v>#N/A</v>
      </c>
      <c r="G465" s="2" t="e">
        <v>#N/A</v>
      </c>
      <c r="H465">
        <v>83</v>
      </c>
    </row>
    <row r="466" spans="1:8" x14ac:dyDescent="0.2">
      <c r="A466" t="s">
        <v>106</v>
      </c>
      <c r="B466" t="s">
        <v>1124</v>
      </c>
      <c r="C466" s="2">
        <v>63.757534370000002</v>
      </c>
      <c r="D466" s="2">
        <v>65.236654389999998</v>
      </c>
      <c r="E466" s="2">
        <v>65.716297010000005</v>
      </c>
      <c r="F466" s="2">
        <v>63.468383359999997</v>
      </c>
      <c r="G466" s="2">
        <v>67.336161070000003</v>
      </c>
      <c r="H466">
        <v>79</v>
      </c>
    </row>
    <row r="467" spans="1:8" x14ac:dyDescent="0.2">
      <c r="A467" t="s">
        <v>108</v>
      </c>
      <c r="B467" t="s">
        <v>263</v>
      </c>
      <c r="C467" s="2">
        <v>42.96582489</v>
      </c>
      <c r="D467" s="2">
        <v>42.425712740000002</v>
      </c>
      <c r="E467" s="2">
        <v>45.038292720000001</v>
      </c>
      <c r="F467" s="2">
        <v>40.398128139999997</v>
      </c>
      <c r="G467" s="2">
        <v>44.21578718</v>
      </c>
      <c r="H467">
        <v>71</v>
      </c>
    </row>
    <row r="468" spans="1:8" x14ac:dyDescent="0.2">
      <c r="A468" t="s">
        <v>110</v>
      </c>
      <c r="B468" t="s">
        <v>292</v>
      </c>
      <c r="C468" s="2">
        <v>81.089491469999999</v>
      </c>
      <c r="D468" s="2">
        <v>82.001679339999995</v>
      </c>
      <c r="E468" s="2">
        <v>80.130210509999998</v>
      </c>
      <c r="F468" s="2">
        <v>82.951675100000003</v>
      </c>
      <c r="G468" s="2">
        <v>81.346002609999999</v>
      </c>
      <c r="H468">
        <v>84</v>
      </c>
    </row>
    <row r="469" spans="1:8" x14ac:dyDescent="0.2">
      <c r="A469" t="s">
        <v>112</v>
      </c>
      <c r="B469" t="s">
        <v>322</v>
      </c>
      <c r="C469" s="2">
        <v>90.627737010000004</v>
      </c>
      <c r="D469" s="2">
        <v>92.211291110000005</v>
      </c>
      <c r="E469" s="2">
        <v>93.61491384</v>
      </c>
      <c r="F469" s="2">
        <v>89.070062210000003</v>
      </c>
      <c r="G469" s="2">
        <v>94.857710010000005</v>
      </c>
      <c r="H469">
        <v>95</v>
      </c>
    </row>
    <row r="470" spans="1:8" x14ac:dyDescent="0.2">
      <c r="A470" t="s">
        <v>114</v>
      </c>
      <c r="B470" t="s">
        <v>351</v>
      </c>
      <c r="C470" s="2">
        <v>54.410476850000002</v>
      </c>
      <c r="D470" s="2">
        <v>54.520465229999999</v>
      </c>
      <c r="E470" s="2">
        <v>53.342151960000002</v>
      </c>
      <c r="F470" s="2">
        <v>55.559783039999999</v>
      </c>
      <c r="G470" s="2">
        <v>53.558123709999997</v>
      </c>
      <c r="H470">
        <v>74</v>
      </c>
    </row>
    <row r="471" spans="1:8" x14ac:dyDescent="0.2">
      <c r="A471" t="s">
        <v>116</v>
      </c>
      <c r="B471" t="s">
        <v>381</v>
      </c>
      <c r="C471" s="2" t="e">
        <v>#N/A</v>
      </c>
      <c r="D471" s="2" t="e">
        <v>#N/A</v>
      </c>
      <c r="E471" s="2" t="e">
        <v>#N/A</v>
      </c>
      <c r="F471" s="2" t="e">
        <v>#N/A</v>
      </c>
      <c r="G471" s="2" t="e">
        <v>#N/A</v>
      </c>
      <c r="H471">
        <v>79</v>
      </c>
    </row>
    <row r="472" spans="1:8" x14ac:dyDescent="0.2">
      <c r="A472" t="s">
        <v>118</v>
      </c>
      <c r="B472" t="s">
        <v>411</v>
      </c>
      <c r="C472" s="2">
        <v>74.670736450000007</v>
      </c>
      <c r="D472" s="2">
        <v>74.03965135</v>
      </c>
      <c r="E472" s="2">
        <v>81.395387990000003</v>
      </c>
      <c r="F472" s="2">
        <v>66.348597979999994</v>
      </c>
      <c r="G472" s="2">
        <v>80.268813399999999</v>
      </c>
      <c r="H472">
        <v>84</v>
      </c>
    </row>
    <row r="473" spans="1:8" x14ac:dyDescent="0.2">
      <c r="A473" t="s">
        <v>120</v>
      </c>
      <c r="B473" t="s">
        <v>442</v>
      </c>
      <c r="C473" s="2">
        <v>88.359772039999996</v>
      </c>
      <c r="D473" s="2">
        <v>89.071667950000005</v>
      </c>
      <c r="E473" s="2">
        <v>89.805159560000007</v>
      </c>
      <c r="F473" s="2">
        <v>87.674934690000001</v>
      </c>
      <c r="G473" s="2">
        <v>90.490626649999996</v>
      </c>
      <c r="H473">
        <v>90</v>
      </c>
    </row>
    <row r="474" spans="1:8" x14ac:dyDescent="0.2">
      <c r="A474" t="s">
        <v>122</v>
      </c>
      <c r="B474" t="s">
        <v>474</v>
      </c>
      <c r="C474" s="2">
        <v>85.256628180000007</v>
      </c>
      <c r="D474" s="2">
        <v>86.839072830000006</v>
      </c>
      <c r="E474" s="2">
        <v>85.203174919999995</v>
      </c>
      <c r="F474" s="2">
        <v>87.022411730000002</v>
      </c>
      <c r="G474" s="2">
        <v>87.126805540000007</v>
      </c>
      <c r="H474">
        <v>87</v>
      </c>
    </row>
    <row r="475" spans="1:8" x14ac:dyDescent="0.2">
      <c r="A475" t="s">
        <v>124</v>
      </c>
      <c r="B475" t="s">
        <v>501</v>
      </c>
      <c r="C475" s="2">
        <v>65.023725159999998</v>
      </c>
      <c r="D475" s="2">
        <v>64.561202640000005</v>
      </c>
      <c r="E475" s="2">
        <v>69.707057199999994</v>
      </c>
      <c r="F475" s="2">
        <v>59.741706270000002</v>
      </c>
      <c r="G475" s="2">
        <v>68.824761109999997</v>
      </c>
      <c r="H475">
        <v>79</v>
      </c>
    </row>
    <row r="476" spans="1:8" x14ac:dyDescent="0.2">
      <c r="A476" t="s">
        <v>126</v>
      </c>
      <c r="B476" t="s">
        <v>532</v>
      </c>
      <c r="C476" s="2">
        <v>85.933214090000007</v>
      </c>
      <c r="D476" s="2">
        <v>86.868620879999995</v>
      </c>
      <c r="E476" s="2">
        <v>88.911754830000007</v>
      </c>
      <c r="F476" s="2">
        <v>83.752101620000005</v>
      </c>
      <c r="G476" s="2">
        <v>89.6738967</v>
      </c>
      <c r="H476">
        <v>89</v>
      </c>
    </row>
    <row r="477" spans="1:8" x14ac:dyDescent="0.2">
      <c r="A477" t="s">
        <v>128</v>
      </c>
      <c r="B477" t="s">
        <v>40</v>
      </c>
      <c r="C477" s="2">
        <v>81.427115509999993</v>
      </c>
      <c r="D477" s="2">
        <v>85.935538919999999</v>
      </c>
      <c r="E477" s="2">
        <v>76.331372630000004</v>
      </c>
      <c r="F477" s="2">
        <v>89.702439170000005</v>
      </c>
      <c r="G477" s="2">
        <v>83.012240649999995</v>
      </c>
      <c r="H477">
        <v>87</v>
      </c>
    </row>
    <row r="478" spans="1:8" x14ac:dyDescent="0.2">
      <c r="A478" t="s">
        <v>130</v>
      </c>
      <c r="B478" t="s">
        <v>590</v>
      </c>
      <c r="C478" s="2">
        <v>74.865148480000002</v>
      </c>
      <c r="D478" s="2">
        <v>77.968240440000002</v>
      </c>
      <c r="E478" s="2">
        <v>79.890099989999996</v>
      </c>
      <c r="F478" s="2">
        <v>73.180327759999997</v>
      </c>
      <c r="G478" s="2">
        <v>82.845487009999999</v>
      </c>
      <c r="H478">
        <v>87</v>
      </c>
    </row>
    <row r="479" spans="1:8" x14ac:dyDescent="0.2">
      <c r="A479" t="s">
        <v>132</v>
      </c>
      <c r="B479" t="s">
        <v>619</v>
      </c>
      <c r="C479" s="2">
        <v>54.206001960000002</v>
      </c>
      <c r="D479" s="2">
        <v>55.913574670000003</v>
      </c>
      <c r="E479" s="2">
        <v>57.77315265</v>
      </c>
      <c r="F479" s="2">
        <v>52.598588380000002</v>
      </c>
      <c r="G479" s="2">
        <v>59.556376040000004</v>
      </c>
      <c r="H479">
        <v>77</v>
      </c>
    </row>
    <row r="480" spans="1:8" x14ac:dyDescent="0.2">
      <c r="A480" t="s">
        <v>134</v>
      </c>
      <c r="B480" t="s">
        <v>648</v>
      </c>
      <c r="C480" s="2">
        <v>78.619842669999997</v>
      </c>
      <c r="D480" s="2">
        <v>83.256210980000006</v>
      </c>
      <c r="E480" s="2">
        <v>82.793082580000004</v>
      </c>
      <c r="F480" s="2">
        <v>79.730348059999997</v>
      </c>
      <c r="G480" s="2">
        <v>87.351480260000002</v>
      </c>
      <c r="H480">
        <v>90</v>
      </c>
    </row>
    <row r="481" spans="1:8" x14ac:dyDescent="0.2">
      <c r="A481" t="s">
        <v>136</v>
      </c>
      <c r="B481" t="s">
        <v>676</v>
      </c>
      <c r="C481" s="2" t="e">
        <v>#N/A</v>
      </c>
      <c r="D481" s="2" t="e">
        <v>#N/A</v>
      </c>
      <c r="E481" s="2" t="e">
        <v>#N/A</v>
      </c>
      <c r="F481" s="2" t="e">
        <v>#N/A</v>
      </c>
      <c r="G481" s="2" t="e">
        <v>#N/A</v>
      </c>
      <c r="H481">
        <v>79</v>
      </c>
    </row>
    <row r="482" spans="1:8" x14ac:dyDescent="0.2">
      <c r="A482" t="s">
        <v>138</v>
      </c>
      <c r="B482" t="s">
        <v>707</v>
      </c>
      <c r="C482" s="2">
        <v>58.804971809999998</v>
      </c>
      <c r="D482" s="2">
        <v>57.640262239999998</v>
      </c>
      <c r="E482" s="2">
        <v>64.612861210000005</v>
      </c>
      <c r="F482" s="2">
        <v>51.703879559999997</v>
      </c>
      <c r="G482" s="2">
        <v>62.812173880000003</v>
      </c>
      <c r="H482">
        <v>77</v>
      </c>
    </row>
    <row r="483" spans="1:8" x14ac:dyDescent="0.2">
      <c r="A483" t="s">
        <v>140</v>
      </c>
      <c r="B483" t="s">
        <v>1481</v>
      </c>
      <c r="C483" s="2">
        <v>67.082580390000004</v>
      </c>
      <c r="D483" s="2">
        <v>63.732248409999997</v>
      </c>
      <c r="E483" s="2">
        <v>62.700996949999997</v>
      </c>
      <c r="F483" s="2">
        <v>67.633876110000003</v>
      </c>
      <c r="G483" s="2">
        <v>58.78482331</v>
      </c>
      <c r="H483">
        <v>73</v>
      </c>
    </row>
    <row r="484" spans="1:8" x14ac:dyDescent="0.2">
      <c r="A484" t="s">
        <v>142</v>
      </c>
      <c r="B484" t="s">
        <v>767</v>
      </c>
      <c r="C484" s="2" t="e">
        <v>#N/A</v>
      </c>
      <c r="D484" s="2" t="e">
        <v>#N/A</v>
      </c>
      <c r="E484" s="2" t="e">
        <v>#N/A</v>
      </c>
      <c r="F484" s="2" t="e">
        <v>#N/A</v>
      </c>
      <c r="G484" s="2" t="e">
        <v>#N/A</v>
      </c>
      <c r="H484">
        <v>84</v>
      </c>
    </row>
    <row r="485" spans="1:8" x14ac:dyDescent="0.2">
      <c r="A485" t="s">
        <v>144</v>
      </c>
      <c r="B485" t="s">
        <v>796</v>
      </c>
      <c r="C485" s="2">
        <v>89.198704289999995</v>
      </c>
      <c r="D485" s="2">
        <v>87.747788139999997</v>
      </c>
      <c r="E485" s="2">
        <v>90.278754230000004</v>
      </c>
      <c r="F485" s="2">
        <v>86.375435909999993</v>
      </c>
      <c r="G485" s="2">
        <v>88.528557550000002</v>
      </c>
      <c r="H485">
        <v>86</v>
      </c>
    </row>
    <row r="486" spans="1:8" x14ac:dyDescent="0.2">
      <c r="A486" t="s">
        <v>146</v>
      </c>
      <c r="B486" t="s">
        <v>827</v>
      </c>
      <c r="C486" s="2" t="e">
        <v>#N/A</v>
      </c>
      <c r="D486" s="2" t="e">
        <v>#N/A</v>
      </c>
      <c r="E486" s="2" t="e">
        <v>#N/A</v>
      </c>
      <c r="F486" s="2" t="e">
        <v>#N/A</v>
      </c>
      <c r="G486" s="2" t="e">
        <v>#N/A</v>
      </c>
      <c r="H486">
        <v>81</v>
      </c>
    </row>
    <row r="487" spans="1:8" x14ac:dyDescent="0.2">
      <c r="A487" t="s">
        <v>148</v>
      </c>
      <c r="B487" t="s">
        <v>1482</v>
      </c>
      <c r="C487">
        <v>65.295945259999996</v>
      </c>
      <c r="D487">
        <v>60.350498469999998</v>
      </c>
      <c r="E487">
        <v>63.426654169999999</v>
      </c>
      <c r="F487">
        <v>61.759647379999997</v>
      </c>
      <c r="G487">
        <v>57.425863280000002</v>
      </c>
      <c r="H487">
        <v>72</v>
      </c>
    </row>
    <row r="488" spans="1:8" x14ac:dyDescent="0.2">
      <c r="A488" t="s">
        <v>150</v>
      </c>
      <c r="B488" t="s">
        <v>885</v>
      </c>
      <c r="C488" s="2">
        <v>49.782358420000001</v>
      </c>
      <c r="D488" s="2">
        <v>55.28837738</v>
      </c>
      <c r="E488" s="2">
        <v>46.945784840000002</v>
      </c>
      <c r="F488" s="2">
        <v>58.479572419999997</v>
      </c>
      <c r="G488" s="2">
        <v>53.892203440000003</v>
      </c>
      <c r="H488">
        <v>76</v>
      </c>
    </row>
    <row r="489" spans="1:8" x14ac:dyDescent="0.2">
      <c r="A489" t="s">
        <v>151</v>
      </c>
      <c r="B489" t="s">
        <v>918</v>
      </c>
      <c r="C489" s="2">
        <v>55.120663540000002</v>
      </c>
      <c r="D489" s="2">
        <v>54.748157640000002</v>
      </c>
      <c r="E489" s="2">
        <v>58.701021830000002</v>
      </c>
      <c r="F489" s="2">
        <v>51.209915959999996</v>
      </c>
      <c r="G489" s="2">
        <v>57.982250479999998</v>
      </c>
      <c r="H489">
        <v>75</v>
      </c>
    </row>
    <row r="490" spans="1:8" x14ac:dyDescent="0.2">
      <c r="A490" t="s">
        <v>153</v>
      </c>
      <c r="B490" t="s">
        <v>949</v>
      </c>
      <c r="C490" s="2">
        <v>78.719600130000003</v>
      </c>
      <c r="D490" s="2">
        <v>84.172610239999997</v>
      </c>
      <c r="E490" s="2">
        <v>78.910236889999993</v>
      </c>
      <c r="F490" s="2">
        <v>84.460986629999994</v>
      </c>
      <c r="G490" s="2">
        <v>85.379304039999994</v>
      </c>
      <c r="H490">
        <v>89</v>
      </c>
    </row>
    <row r="491" spans="1:8" x14ac:dyDescent="0.2">
      <c r="A491" t="s">
        <v>155</v>
      </c>
      <c r="B491" t="s">
        <v>978</v>
      </c>
      <c r="C491" s="2">
        <v>50.914700340000003</v>
      </c>
      <c r="D491" s="2">
        <v>51.279162749999998</v>
      </c>
      <c r="E491" s="2">
        <v>55.295241519999998</v>
      </c>
      <c r="F491" s="2">
        <v>47.064562799999997</v>
      </c>
      <c r="G491" s="2">
        <v>55.404728069999997</v>
      </c>
      <c r="H491">
        <v>75</v>
      </c>
    </row>
    <row r="492" spans="1:8" x14ac:dyDescent="0.2">
      <c r="A492" t="s">
        <v>157</v>
      </c>
      <c r="B492" t="s">
        <v>1009</v>
      </c>
      <c r="C492" s="2">
        <v>81.44396046</v>
      </c>
      <c r="D492" s="2">
        <v>83.796381620000005</v>
      </c>
      <c r="E492" s="2">
        <v>88.066227819999995</v>
      </c>
      <c r="F492" s="2">
        <v>76.419110079999996</v>
      </c>
      <c r="G492" s="2">
        <v>89.772276750000003</v>
      </c>
      <c r="H492">
        <v>91</v>
      </c>
    </row>
    <row r="493" spans="1:8" x14ac:dyDescent="0.2">
      <c r="A493" t="s">
        <v>159</v>
      </c>
      <c r="B493" t="s">
        <v>1038</v>
      </c>
      <c r="C493" s="2" t="e">
        <v>#N/A</v>
      </c>
      <c r="D493" s="2" t="e">
        <v>#N/A</v>
      </c>
      <c r="E493" s="2" t="e">
        <v>#N/A</v>
      </c>
      <c r="F493" s="2" t="e">
        <v>#N/A</v>
      </c>
      <c r="G493" s="2" t="e">
        <v>#N/A</v>
      </c>
      <c r="H493">
        <v>74</v>
      </c>
    </row>
    <row r="494" spans="1:8" x14ac:dyDescent="0.2">
      <c r="A494" t="s">
        <v>161</v>
      </c>
      <c r="B494" t="s">
        <v>1483</v>
      </c>
      <c r="C494">
        <v>49.20275719</v>
      </c>
      <c r="D494">
        <v>50.996986</v>
      </c>
      <c r="E494">
        <v>45.616445249999998</v>
      </c>
      <c r="F494">
        <v>54.623388599999998</v>
      </c>
      <c r="G494">
        <v>48.072100810000002</v>
      </c>
      <c r="H494">
        <v>72</v>
      </c>
    </row>
    <row r="495" spans="1:8" x14ac:dyDescent="0.2">
      <c r="A495" t="s">
        <v>163</v>
      </c>
      <c r="B495" t="s">
        <v>1098</v>
      </c>
      <c r="C495" s="2">
        <v>73.410088290000004</v>
      </c>
      <c r="D495" s="2">
        <v>75.360975780000004</v>
      </c>
      <c r="E495" s="2">
        <v>73.152949800000002</v>
      </c>
      <c r="F495" s="2">
        <v>75.768930690000005</v>
      </c>
      <c r="G495" s="2">
        <v>75.554495079999995</v>
      </c>
      <c r="H495">
        <v>82</v>
      </c>
    </row>
    <row r="497" spans="1:8" x14ac:dyDescent="0.2">
      <c r="A497" t="s">
        <v>1484</v>
      </c>
      <c r="C497" s="2" t="s">
        <v>1485</v>
      </c>
      <c r="D497" s="2" t="s">
        <v>1486</v>
      </c>
      <c r="E497" s="2" t="s">
        <v>1487</v>
      </c>
      <c r="F497" s="2" t="s">
        <v>1488</v>
      </c>
      <c r="G497" s="2" t="s">
        <v>1489</v>
      </c>
      <c r="H497" t="s">
        <v>1156</v>
      </c>
    </row>
    <row r="498" spans="1:8" x14ac:dyDescent="0.2">
      <c r="A498" t="s">
        <v>103</v>
      </c>
      <c r="B498" t="s">
        <v>178</v>
      </c>
      <c r="C498" s="2">
        <v>57.589501859999999</v>
      </c>
      <c r="D498" s="2">
        <v>59.489676230000001</v>
      </c>
      <c r="E498" s="2">
        <v>58.377386219999998</v>
      </c>
      <c r="F498" s="2">
        <v>61.369863389999999</v>
      </c>
      <c r="G498" s="2">
        <v>60.137331869999997</v>
      </c>
      <c r="H498">
        <v>79</v>
      </c>
    </row>
    <row r="499" spans="1:8" x14ac:dyDescent="0.2">
      <c r="A499" t="s">
        <v>105</v>
      </c>
      <c r="B499" t="s">
        <v>208</v>
      </c>
      <c r="C499" s="2">
        <v>87.875653389999997</v>
      </c>
      <c r="D499" s="2">
        <v>88.380461550000007</v>
      </c>
      <c r="E499" s="2">
        <v>89.515845319999997</v>
      </c>
      <c r="F499" s="2">
        <v>89.856589369999995</v>
      </c>
      <c r="G499" s="2">
        <v>89.931457409999993</v>
      </c>
      <c r="H499">
        <v>95</v>
      </c>
    </row>
    <row r="500" spans="1:8" x14ac:dyDescent="0.2">
      <c r="A500" t="s">
        <v>106</v>
      </c>
      <c r="B500" t="s">
        <v>236</v>
      </c>
      <c r="C500" s="2">
        <v>67.146830230000006</v>
      </c>
      <c r="D500" s="2">
        <v>73.676103929999996</v>
      </c>
      <c r="E500" s="2">
        <v>67.1369665</v>
      </c>
      <c r="F500" s="2">
        <v>77.840747949999994</v>
      </c>
      <c r="G500" s="2">
        <v>73.247627850000001</v>
      </c>
      <c r="H500">
        <v>87</v>
      </c>
    </row>
    <row r="501" spans="1:8" x14ac:dyDescent="0.2">
      <c r="A501" t="s">
        <v>108</v>
      </c>
      <c r="B501" t="s">
        <v>265</v>
      </c>
      <c r="C501" s="2">
        <v>55.267211260000003</v>
      </c>
      <c r="D501" s="2">
        <v>64.135310380000007</v>
      </c>
      <c r="E501" s="2">
        <v>57.027113640000003</v>
      </c>
      <c r="F501" s="2">
        <v>71.090602140000001</v>
      </c>
      <c r="G501" s="2">
        <v>65.208282969999999</v>
      </c>
      <c r="H501">
        <v>81</v>
      </c>
    </row>
    <row r="502" spans="1:8" x14ac:dyDescent="0.2">
      <c r="A502" t="s">
        <v>110</v>
      </c>
      <c r="B502" t="s">
        <v>295</v>
      </c>
      <c r="C502" s="2">
        <v>70.708581269999996</v>
      </c>
      <c r="D502" s="2">
        <v>76.850393120000007</v>
      </c>
      <c r="E502" s="2">
        <v>71.369218369999999</v>
      </c>
      <c r="F502" s="2">
        <v>81.086867420000004</v>
      </c>
      <c r="G502" s="2">
        <v>77.045770680000004</v>
      </c>
      <c r="H502">
        <v>88</v>
      </c>
    </row>
    <row r="503" spans="1:8" x14ac:dyDescent="0.2">
      <c r="A503" t="s">
        <v>112</v>
      </c>
      <c r="B503" t="s">
        <v>325</v>
      </c>
      <c r="C503" s="2">
        <v>80.406588369999994</v>
      </c>
      <c r="D503" s="2">
        <v>75.945675769999994</v>
      </c>
      <c r="E503" s="2">
        <v>80.42026808</v>
      </c>
      <c r="F503" s="2">
        <v>72.504887510000003</v>
      </c>
      <c r="G503" s="2">
        <v>76.278766399999995</v>
      </c>
      <c r="H503">
        <v>88</v>
      </c>
    </row>
    <row r="504" spans="1:8" x14ac:dyDescent="0.2">
      <c r="A504" t="s">
        <v>114</v>
      </c>
      <c r="B504" t="s">
        <v>353</v>
      </c>
      <c r="C504" s="2">
        <v>59.884589470000002</v>
      </c>
      <c r="D504" s="2">
        <v>58.970883860000001</v>
      </c>
      <c r="E504" s="2">
        <v>58.786210560000001</v>
      </c>
      <c r="F504" s="2">
        <v>57.531439159999998</v>
      </c>
      <c r="G504" s="2">
        <v>57.935333479999997</v>
      </c>
      <c r="H504">
        <v>80</v>
      </c>
    </row>
    <row r="505" spans="1:8" x14ac:dyDescent="0.2">
      <c r="A505" t="s">
        <v>116</v>
      </c>
      <c r="B505" t="s">
        <v>384</v>
      </c>
      <c r="C505" s="2">
        <v>59.113125539999999</v>
      </c>
      <c r="D505" s="2">
        <v>55.694127889999997</v>
      </c>
      <c r="E505" s="2">
        <v>59.957768209999998</v>
      </c>
      <c r="F505" s="2">
        <v>53.874313839999999</v>
      </c>
      <c r="G505" s="2">
        <v>56.780433240000001</v>
      </c>
      <c r="H505">
        <v>77</v>
      </c>
    </row>
    <row r="506" spans="1:8" x14ac:dyDescent="0.2">
      <c r="A506" t="s">
        <v>118</v>
      </c>
      <c r="B506" t="s">
        <v>414</v>
      </c>
      <c r="C506" s="2">
        <v>62.961332489999997</v>
      </c>
      <c r="D506" s="2">
        <v>67.300810459999994</v>
      </c>
      <c r="E506" s="2">
        <v>59.110991990000002</v>
      </c>
      <c r="F506" s="2">
        <v>67.696385590000006</v>
      </c>
      <c r="G506" s="2">
        <v>63.324119760000002</v>
      </c>
      <c r="H506">
        <v>85</v>
      </c>
    </row>
    <row r="507" spans="1:8" x14ac:dyDescent="0.2">
      <c r="A507" t="s">
        <v>120</v>
      </c>
      <c r="B507" t="s">
        <v>445</v>
      </c>
      <c r="C507" s="2">
        <v>41.092139779999997</v>
      </c>
      <c r="D507" s="2">
        <v>49.972910970000001</v>
      </c>
      <c r="E507" s="2">
        <v>33.444620919999998</v>
      </c>
      <c r="F507" s="2">
        <v>50.512846770000003</v>
      </c>
      <c r="G507" s="2">
        <v>41.403469719999997</v>
      </c>
      <c r="H507">
        <v>79</v>
      </c>
    </row>
    <row r="508" spans="1:8" x14ac:dyDescent="0.2">
      <c r="A508" t="s">
        <v>122</v>
      </c>
      <c r="B508" t="s">
        <v>476</v>
      </c>
      <c r="C508" s="2">
        <v>80.250252410000002</v>
      </c>
      <c r="D508" s="2">
        <v>81.230024709999995</v>
      </c>
      <c r="E508" s="2">
        <v>81.412035200000005</v>
      </c>
      <c r="F508" s="2">
        <v>82.693718480000001</v>
      </c>
      <c r="G508" s="2">
        <v>82.286232830000003</v>
      </c>
      <c r="H508">
        <v>90</v>
      </c>
    </row>
    <row r="509" spans="1:8" x14ac:dyDescent="0.2">
      <c r="A509" t="s">
        <v>124</v>
      </c>
      <c r="B509" t="s">
        <v>504</v>
      </c>
      <c r="C509" s="2">
        <v>85.148158910000006</v>
      </c>
      <c r="D509" s="2">
        <v>86.313896450000001</v>
      </c>
      <c r="E509" s="2">
        <v>87.154434420000001</v>
      </c>
      <c r="F509" s="2">
        <v>88.416104349999998</v>
      </c>
      <c r="G509" s="2">
        <v>88.128314619999998</v>
      </c>
      <c r="H509">
        <v>94</v>
      </c>
    </row>
    <row r="510" spans="1:8" x14ac:dyDescent="0.2">
      <c r="A510" t="s">
        <v>126</v>
      </c>
      <c r="B510" t="s">
        <v>535</v>
      </c>
      <c r="C510" s="2">
        <v>82.784678979999995</v>
      </c>
      <c r="D510" s="2">
        <v>87.34467909</v>
      </c>
      <c r="E510" s="2">
        <v>84.055408639999996</v>
      </c>
      <c r="F510" s="2">
        <v>90.63200148</v>
      </c>
      <c r="G510" s="2">
        <v>88.105300720000002</v>
      </c>
      <c r="H510">
        <v>96</v>
      </c>
    </row>
    <row r="511" spans="1:8" x14ac:dyDescent="0.2">
      <c r="A511" t="s">
        <v>128</v>
      </c>
      <c r="B511" t="s">
        <v>565</v>
      </c>
      <c r="C511" s="2">
        <v>66.981217909999998</v>
      </c>
      <c r="D511" s="2">
        <v>67.832142009999998</v>
      </c>
      <c r="E511" s="2">
        <v>69.094444999999993</v>
      </c>
      <c r="F511" s="2">
        <v>69.91536404</v>
      </c>
      <c r="G511" s="2">
        <v>69.854086420000002</v>
      </c>
      <c r="H511">
        <v>82</v>
      </c>
    </row>
    <row r="512" spans="1:8" x14ac:dyDescent="0.2">
      <c r="A512" t="s">
        <v>130</v>
      </c>
      <c r="B512" t="s">
        <v>593</v>
      </c>
      <c r="C512" s="2">
        <v>58.246719589999998</v>
      </c>
      <c r="D512" s="2">
        <v>64.430313560000002</v>
      </c>
      <c r="E512" s="2">
        <v>58.185499819999997</v>
      </c>
      <c r="F512" s="2">
        <v>68.544873600000003</v>
      </c>
      <c r="G512" s="2">
        <v>63.963875639999998</v>
      </c>
      <c r="H512">
        <v>82</v>
      </c>
    </row>
    <row r="513" spans="1:8" x14ac:dyDescent="0.2">
      <c r="A513" t="s">
        <v>132</v>
      </c>
      <c r="B513" t="s">
        <v>622</v>
      </c>
      <c r="C513" s="2">
        <v>76.778361279999999</v>
      </c>
      <c r="D513" s="2">
        <v>78.150507790000006</v>
      </c>
      <c r="E513" s="2">
        <v>76.223414120000001</v>
      </c>
      <c r="F513" s="2">
        <v>78.716466780000005</v>
      </c>
      <c r="G513" s="2">
        <v>77.524764329999996</v>
      </c>
      <c r="H513">
        <v>89</v>
      </c>
    </row>
    <row r="514" spans="1:8" x14ac:dyDescent="0.2">
      <c r="A514" t="s">
        <v>134</v>
      </c>
      <c r="B514" t="s">
        <v>651</v>
      </c>
      <c r="C514" s="2">
        <v>64.442316930000004</v>
      </c>
      <c r="D514" s="2">
        <v>66.434815240000006</v>
      </c>
      <c r="E514" s="2">
        <v>60.669023090000003</v>
      </c>
      <c r="F514" s="2">
        <v>65.219241080000003</v>
      </c>
      <c r="G514" s="2">
        <v>62.615074159999999</v>
      </c>
      <c r="H514">
        <v>84</v>
      </c>
    </row>
    <row r="515" spans="1:8" x14ac:dyDescent="0.2">
      <c r="A515" t="s">
        <v>136</v>
      </c>
      <c r="B515" t="s">
        <v>679</v>
      </c>
      <c r="C515" s="2">
        <v>81.954901840000005</v>
      </c>
      <c r="D515" s="2">
        <v>85.395045120000006</v>
      </c>
      <c r="E515" s="2">
        <v>81.063843509999998</v>
      </c>
      <c r="F515" s="2">
        <v>87.040773439999995</v>
      </c>
      <c r="G515" s="2">
        <v>84.396085929999998</v>
      </c>
      <c r="H515">
        <v>95</v>
      </c>
    </row>
    <row r="516" spans="1:8" x14ac:dyDescent="0.2">
      <c r="A516" t="s">
        <v>138</v>
      </c>
      <c r="B516" t="s">
        <v>710</v>
      </c>
      <c r="C516" s="2">
        <v>67.678700109999994</v>
      </c>
      <c r="D516" s="2">
        <v>62.605441620000001</v>
      </c>
      <c r="E516" s="2">
        <v>64.604329860000007</v>
      </c>
      <c r="F516" s="2">
        <v>56.529851960000002</v>
      </c>
      <c r="G516" s="2">
        <v>59.758900990000001</v>
      </c>
      <c r="H516">
        <v>82</v>
      </c>
    </row>
    <row r="517" spans="1:8" x14ac:dyDescent="0.2">
      <c r="A517" t="s">
        <v>140</v>
      </c>
      <c r="B517" t="s">
        <v>740</v>
      </c>
      <c r="C517" s="2">
        <v>60.691016269999999</v>
      </c>
      <c r="D517" s="2">
        <v>65.812937140000003</v>
      </c>
      <c r="E517" s="2">
        <v>62.87669623</v>
      </c>
      <c r="F517" s="2">
        <v>70.69047707</v>
      </c>
      <c r="G517" s="2">
        <v>67.549978670000002</v>
      </c>
      <c r="H517">
        <v>81</v>
      </c>
    </row>
    <row r="518" spans="1:8" x14ac:dyDescent="0.2">
      <c r="A518" t="s">
        <v>142</v>
      </c>
      <c r="B518" t="s">
        <v>770</v>
      </c>
      <c r="C518" s="2">
        <v>59.503920569999998</v>
      </c>
      <c r="D518" s="2">
        <v>60.321862639999999</v>
      </c>
      <c r="E518" s="2">
        <v>58.015787860000003</v>
      </c>
      <c r="F518" s="2">
        <v>59.842381590000002</v>
      </c>
      <c r="G518" s="2">
        <v>58.793928520000001</v>
      </c>
      <c r="H518">
        <v>80</v>
      </c>
    </row>
    <row r="519" spans="1:8" x14ac:dyDescent="0.2">
      <c r="A519" t="s">
        <v>144</v>
      </c>
      <c r="B519" t="s">
        <v>799</v>
      </c>
      <c r="C519" s="2">
        <v>44.657827529999999</v>
      </c>
      <c r="D519" s="2">
        <v>49.452270259999999</v>
      </c>
      <c r="E519" s="2">
        <v>42.585739279999999</v>
      </c>
      <c r="F519" s="2">
        <v>51.344091339999999</v>
      </c>
      <c r="G519" s="2">
        <v>47.04273062</v>
      </c>
      <c r="H519">
        <v>76</v>
      </c>
    </row>
    <row r="520" spans="1:8" x14ac:dyDescent="0.2">
      <c r="A520" t="s">
        <v>146</v>
      </c>
      <c r="B520" t="s">
        <v>830</v>
      </c>
      <c r="C520" s="2">
        <v>72.301632920000003</v>
      </c>
      <c r="D520" s="2">
        <v>69.83069021</v>
      </c>
      <c r="E520" s="2">
        <v>70.336495650000003</v>
      </c>
      <c r="F520" s="2">
        <v>66.540225840000005</v>
      </c>
      <c r="G520" s="2">
        <v>67.976154559999998</v>
      </c>
      <c r="H520">
        <v>85</v>
      </c>
    </row>
    <row r="521" spans="1:8" x14ac:dyDescent="0.2">
      <c r="A521" t="s">
        <v>148</v>
      </c>
      <c r="B521" t="s">
        <v>858</v>
      </c>
      <c r="C521" s="2">
        <v>66.36334635</v>
      </c>
      <c r="D521" s="2">
        <v>63.009570920000002</v>
      </c>
      <c r="E521" s="2">
        <v>70.168588540000002</v>
      </c>
      <c r="F521" s="2">
        <v>63.489268269999997</v>
      </c>
      <c r="G521" s="2">
        <v>67.164115319999993</v>
      </c>
      <c r="H521">
        <v>79</v>
      </c>
    </row>
    <row r="522" spans="1:8" x14ac:dyDescent="0.2">
      <c r="A522" t="s">
        <v>150</v>
      </c>
      <c r="B522" t="s">
        <v>888</v>
      </c>
      <c r="C522" s="2">
        <v>67.033910489999997</v>
      </c>
      <c r="D522" s="2">
        <v>72.957625840000006</v>
      </c>
      <c r="E522" s="2">
        <v>69.455489330000006</v>
      </c>
      <c r="F522" s="2">
        <v>78.246582340000003</v>
      </c>
      <c r="G522" s="2">
        <v>74.779269319999997</v>
      </c>
      <c r="H522">
        <v>86</v>
      </c>
    </row>
    <row r="523" spans="1:8" x14ac:dyDescent="0.2">
      <c r="A523" t="s">
        <v>151</v>
      </c>
      <c r="B523" t="s">
        <v>921</v>
      </c>
      <c r="C523" s="2">
        <v>66.158948620000004</v>
      </c>
      <c r="D523" s="2">
        <v>69.321709679999998</v>
      </c>
      <c r="E523" s="2">
        <v>65.041400640000006</v>
      </c>
      <c r="F523" s="2">
        <v>70.728856969999995</v>
      </c>
      <c r="G523" s="2">
        <v>68.040755239999996</v>
      </c>
      <c r="H523">
        <v>84</v>
      </c>
    </row>
    <row r="524" spans="1:8" x14ac:dyDescent="0.2">
      <c r="A524" t="s">
        <v>153</v>
      </c>
      <c r="B524" t="s">
        <v>952</v>
      </c>
      <c r="C524" s="2">
        <v>59.8537739</v>
      </c>
      <c r="D524" s="2">
        <v>61.418728160000001</v>
      </c>
      <c r="E524" s="2">
        <v>61.236722120000003</v>
      </c>
      <c r="F524" s="2">
        <v>63.482188890000003</v>
      </c>
      <c r="G524" s="2">
        <v>62.673695309999999</v>
      </c>
      <c r="H524">
        <v>80</v>
      </c>
    </row>
    <row r="525" spans="1:8" x14ac:dyDescent="0.2">
      <c r="A525" t="s">
        <v>155</v>
      </c>
      <c r="B525" t="s">
        <v>981</v>
      </c>
      <c r="C525" s="2">
        <v>82.866175709999993</v>
      </c>
      <c r="D525" s="2">
        <v>77.681920219999995</v>
      </c>
      <c r="E525" s="2">
        <v>81.770418280000001</v>
      </c>
      <c r="F525" s="2">
        <v>72.544047610000007</v>
      </c>
      <c r="G525" s="2">
        <v>76.796521240000004</v>
      </c>
      <c r="H525">
        <v>87</v>
      </c>
    </row>
    <row r="526" spans="1:8" x14ac:dyDescent="0.2">
      <c r="A526" t="s">
        <v>157</v>
      </c>
      <c r="B526" t="s">
        <v>1012</v>
      </c>
      <c r="C526" s="2">
        <v>59.419374470000001</v>
      </c>
      <c r="D526" s="2">
        <v>56.474457719999997</v>
      </c>
      <c r="E526" s="2">
        <v>63.040781469999999</v>
      </c>
      <c r="F526" s="2">
        <v>57.04495996</v>
      </c>
      <c r="G526" s="2">
        <v>60.339475419999999</v>
      </c>
      <c r="H526">
        <v>76</v>
      </c>
    </row>
    <row r="527" spans="1:8" x14ac:dyDescent="0.2">
      <c r="A527" t="s">
        <v>159</v>
      </c>
      <c r="B527" t="s">
        <v>1041</v>
      </c>
      <c r="C527" s="2">
        <v>46.979126950000001</v>
      </c>
      <c r="D527" s="2">
        <v>51.314489360000003</v>
      </c>
      <c r="E527" s="2">
        <v>45.265267100000003</v>
      </c>
      <c r="F527" s="2">
        <v>53.14031628</v>
      </c>
      <c r="G527" s="2">
        <v>49.309342200000003</v>
      </c>
      <c r="H527">
        <v>76</v>
      </c>
    </row>
    <row r="528" spans="1:8" x14ac:dyDescent="0.2">
      <c r="A528" t="s">
        <v>161</v>
      </c>
      <c r="B528" t="s">
        <v>1070</v>
      </c>
      <c r="C528" s="2">
        <v>54.865987070000003</v>
      </c>
      <c r="D528" s="2">
        <v>62.062906499999997</v>
      </c>
      <c r="E528" s="2">
        <v>52.018255869999997</v>
      </c>
      <c r="F528" s="2">
        <v>65.035653249999996</v>
      </c>
      <c r="G528" s="2">
        <v>58.838353349999998</v>
      </c>
      <c r="H528">
        <v>83</v>
      </c>
    </row>
    <row r="529" spans="1:8" x14ac:dyDescent="0.2">
      <c r="A529" t="s">
        <v>163</v>
      </c>
      <c r="B529" t="s">
        <v>1101</v>
      </c>
      <c r="C529" s="2">
        <v>68.580996020000001</v>
      </c>
      <c r="D529" s="2">
        <v>61.549264860000001</v>
      </c>
      <c r="E529" s="2">
        <v>66.665389320000003</v>
      </c>
      <c r="F529" s="2">
        <v>54.825225330000002</v>
      </c>
      <c r="G529" s="2">
        <v>60.006602890000003</v>
      </c>
      <c r="H529">
        <v>81</v>
      </c>
    </row>
    <row r="530" spans="1:8" x14ac:dyDescent="0.2">
      <c r="A530" t="s">
        <v>103</v>
      </c>
      <c r="B530" t="s">
        <v>184</v>
      </c>
      <c r="C530" s="2">
        <v>63.736255010000001</v>
      </c>
      <c r="D530" s="2">
        <v>71.17750839</v>
      </c>
      <c r="E530" s="2">
        <v>64.418782120000003</v>
      </c>
      <c r="F530" s="2">
        <v>76.355392210000005</v>
      </c>
      <c r="G530" s="2">
        <v>71.319087249999995</v>
      </c>
      <c r="H530">
        <v>84</v>
      </c>
    </row>
    <row r="531" spans="1:8" x14ac:dyDescent="0.2">
      <c r="A531" t="s">
        <v>105</v>
      </c>
      <c r="B531" t="s">
        <v>209</v>
      </c>
      <c r="C531" s="2">
        <v>76.647183429999998</v>
      </c>
      <c r="D531" s="2">
        <v>78.598210679999994</v>
      </c>
      <c r="E531" s="2">
        <v>75.757862959999997</v>
      </c>
      <c r="F531" s="2">
        <v>79.333615559999998</v>
      </c>
      <c r="G531" s="2">
        <v>77.624389710000003</v>
      </c>
      <c r="H531">
        <v>88</v>
      </c>
    </row>
    <row r="532" spans="1:8" x14ac:dyDescent="0.2">
      <c r="A532" t="s">
        <v>106</v>
      </c>
      <c r="B532" t="s">
        <v>237</v>
      </c>
      <c r="C532" s="2">
        <v>81.796851160000003</v>
      </c>
      <c r="D532" s="2">
        <v>84.292717690000003</v>
      </c>
      <c r="E532" s="2">
        <v>82.403468259999997</v>
      </c>
      <c r="F532" s="2">
        <v>86.278871050000006</v>
      </c>
      <c r="G532" s="2">
        <v>84.683287179999994</v>
      </c>
      <c r="H532">
        <v>92</v>
      </c>
    </row>
    <row r="533" spans="1:8" x14ac:dyDescent="0.2">
      <c r="A533" t="s">
        <v>108</v>
      </c>
      <c r="B533" t="s">
        <v>266</v>
      </c>
      <c r="C533" s="2" t="e">
        <v>#N/A</v>
      </c>
      <c r="D533" s="2" t="e">
        <v>#N/A</v>
      </c>
      <c r="E533" s="2" t="e">
        <v>#N/A</v>
      </c>
      <c r="F533" s="2" t="e">
        <v>#N/A</v>
      </c>
      <c r="G533" s="2" t="e">
        <v>#N/A</v>
      </c>
      <c r="H533">
        <v>87</v>
      </c>
    </row>
    <row r="534" spans="1:8" x14ac:dyDescent="0.2">
      <c r="A534" t="s">
        <v>110</v>
      </c>
      <c r="B534" t="s">
        <v>296</v>
      </c>
      <c r="C534" s="2">
        <v>61.949129720000002</v>
      </c>
      <c r="D534" s="2">
        <v>65.548863429999997</v>
      </c>
      <c r="E534" s="2">
        <v>59.1483566</v>
      </c>
      <c r="F534" s="2">
        <v>66.124829140000003</v>
      </c>
      <c r="G534" s="2">
        <v>62.601917970000002</v>
      </c>
      <c r="H534">
        <v>82</v>
      </c>
    </row>
    <row r="535" spans="1:8" x14ac:dyDescent="0.2">
      <c r="A535" t="s">
        <v>112</v>
      </c>
      <c r="B535" t="s">
        <v>326</v>
      </c>
      <c r="C535" s="2">
        <v>87.265714759999994</v>
      </c>
      <c r="D535" s="2">
        <v>87.770915889999998</v>
      </c>
      <c r="E535" s="2">
        <v>88.896930330000004</v>
      </c>
      <c r="F535" s="2">
        <v>89.244079810000002</v>
      </c>
      <c r="G535" s="2">
        <v>89.315853219999994</v>
      </c>
      <c r="H535">
        <v>93</v>
      </c>
    </row>
    <row r="536" spans="1:8" x14ac:dyDescent="0.2">
      <c r="A536" t="s">
        <v>114</v>
      </c>
      <c r="B536" t="s">
        <v>354</v>
      </c>
      <c r="C536" s="2">
        <v>65.243589689999993</v>
      </c>
      <c r="D536" s="2">
        <v>67.191171999999995</v>
      </c>
      <c r="E536" s="2">
        <v>66.827874899999998</v>
      </c>
      <c r="F536" s="2">
        <v>69.628222320000006</v>
      </c>
      <c r="G536" s="2">
        <v>68.602267889999993</v>
      </c>
      <c r="H536">
        <v>81</v>
      </c>
    </row>
    <row r="537" spans="1:8" x14ac:dyDescent="0.2">
      <c r="A537" t="s">
        <v>116</v>
      </c>
      <c r="B537" t="s">
        <v>385</v>
      </c>
      <c r="C537" s="2">
        <v>83.176100070000004</v>
      </c>
      <c r="D537" s="2">
        <v>86.795894180000005</v>
      </c>
      <c r="E537" s="2">
        <v>86.060086780000006</v>
      </c>
      <c r="F537" s="2">
        <v>90.55387881</v>
      </c>
      <c r="G537" s="2">
        <v>89.01733084</v>
      </c>
      <c r="H537">
        <v>92</v>
      </c>
    </row>
    <row r="538" spans="1:8" x14ac:dyDescent="0.2">
      <c r="A538" t="s">
        <v>118</v>
      </c>
      <c r="B538" t="s">
        <v>415</v>
      </c>
      <c r="C538" s="2">
        <v>49.883818810000001</v>
      </c>
      <c r="D538" s="2">
        <v>50.119042810000003</v>
      </c>
      <c r="E538" s="2">
        <v>46.665519179999997</v>
      </c>
      <c r="F538" s="2">
        <v>47.98107195</v>
      </c>
      <c r="G538" s="2">
        <v>46.902613819999999</v>
      </c>
      <c r="H538">
        <v>74</v>
      </c>
    </row>
    <row r="539" spans="1:8" x14ac:dyDescent="0.2">
      <c r="A539" t="s">
        <v>120</v>
      </c>
      <c r="B539" t="s">
        <v>446</v>
      </c>
      <c r="C539" s="2">
        <v>65.082992360000006</v>
      </c>
      <c r="D539" s="2">
        <v>54.704004400000002</v>
      </c>
      <c r="E539" s="2">
        <v>62.502666019999999</v>
      </c>
      <c r="F539" s="2">
        <v>45.18069629</v>
      </c>
      <c r="G539" s="2">
        <v>52.708107009999999</v>
      </c>
      <c r="H539">
        <v>77</v>
      </c>
    </row>
    <row r="540" spans="1:8" x14ac:dyDescent="0.2">
      <c r="A540" t="s">
        <v>122</v>
      </c>
      <c r="B540" t="s">
        <v>477</v>
      </c>
      <c r="C540" s="2" t="e">
        <v>#N/A</v>
      </c>
      <c r="D540" s="2" t="e">
        <v>#N/A</v>
      </c>
      <c r="E540" s="2" t="e">
        <v>#N/A</v>
      </c>
      <c r="F540" s="2" t="e">
        <v>#N/A</v>
      </c>
      <c r="G540" s="2" t="e">
        <v>#N/A</v>
      </c>
      <c r="H540">
        <v>93</v>
      </c>
    </row>
    <row r="541" spans="1:8" x14ac:dyDescent="0.2">
      <c r="A541" t="s">
        <v>124</v>
      </c>
      <c r="B541" t="s">
        <v>505</v>
      </c>
      <c r="C541" s="2">
        <v>81.785806660000006</v>
      </c>
      <c r="D541" s="2">
        <v>80.236002060000004</v>
      </c>
      <c r="E541" s="2">
        <v>81.106677149999996</v>
      </c>
      <c r="F541" s="2">
        <v>78.570186640000003</v>
      </c>
      <c r="G541" s="2">
        <v>79.636044060000003</v>
      </c>
      <c r="H541">
        <v>89</v>
      </c>
    </row>
    <row r="542" spans="1:8" x14ac:dyDescent="0.2">
      <c r="A542" t="s">
        <v>126</v>
      </c>
      <c r="B542" t="s">
        <v>536</v>
      </c>
      <c r="C542" s="2">
        <v>57.147302539999998</v>
      </c>
      <c r="D542" s="2">
        <v>64.602272069999998</v>
      </c>
      <c r="E542" s="2">
        <v>55.321898439999998</v>
      </c>
      <c r="F542" s="2">
        <v>68.39117109</v>
      </c>
      <c r="G542" s="2">
        <v>62.377146570000001</v>
      </c>
      <c r="H542">
        <v>82</v>
      </c>
    </row>
    <row r="543" spans="1:8" x14ac:dyDescent="0.2">
      <c r="A543" t="s">
        <v>128</v>
      </c>
      <c r="B543" t="s">
        <v>566</v>
      </c>
      <c r="C543" s="2">
        <v>69.074444479999997</v>
      </c>
      <c r="D543" s="2">
        <v>69.323319269999999</v>
      </c>
      <c r="E543" s="2">
        <v>67.903753499999993</v>
      </c>
      <c r="F543" s="2">
        <v>68.667814649999997</v>
      </c>
      <c r="G543" s="2">
        <v>68.146342450000006</v>
      </c>
      <c r="H543">
        <v>83</v>
      </c>
    </row>
    <row r="544" spans="1:8" x14ac:dyDescent="0.2">
      <c r="A544" t="s">
        <v>130</v>
      </c>
      <c r="B544" t="s">
        <v>595</v>
      </c>
      <c r="C544" s="2">
        <v>81.381194269999995</v>
      </c>
      <c r="D544" s="2">
        <v>85.398860159999998</v>
      </c>
      <c r="E544" s="2">
        <v>82.623566859999997</v>
      </c>
      <c r="F544" s="2">
        <v>88.524451839999998</v>
      </c>
      <c r="G544" s="2">
        <v>86.211242709999993</v>
      </c>
      <c r="H544">
        <v>92</v>
      </c>
    </row>
    <row r="545" spans="1:8" x14ac:dyDescent="0.2">
      <c r="A545" t="s">
        <v>132</v>
      </c>
      <c r="B545" t="s">
        <v>624</v>
      </c>
      <c r="C545" s="2">
        <v>90.634971309999997</v>
      </c>
      <c r="D545" s="2">
        <v>93.918319170000004</v>
      </c>
      <c r="E545" s="2">
        <v>91.61084889</v>
      </c>
      <c r="F545" s="2">
        <v>96.021666809999999</v>
      </c>
      <c r="G545" s="2">
        <v>94.440420119999999</v>
      </c>
      <c r="H545">
        <v>99</v>
      </c>
    </row>
    <row r="546" spans="1:8" x14ac:dyDescent="0.2">
      <c r="A546" t="s">
        <v>134</v>
      </c>
      <c r="B546" t="s">
        <v>652</v>
      </c>
      <c r="C546" s="2">
        <v>81.09356975</v>
      </c>
      <c r="D546" s="2">
        <v>75.991813669999999</v>
      </c>
      <c r="E546" s="2">
        <v>81.993540960000004</v>
      </c>
      <c r="F546" s="2">
        <v>72.791477409999999</v>
      </c>
      <c r="G546" s="2">
        <v>77.381254150000004</v>
      </c>
      <c r="H546">
        <v>85</v>
      </c>
    </row>
    <row r="547" spans="1:8" x14ac:dyDescent="0.2">
      <c r="A547" t="s">
        <v>136</v>
      </c>
      <c r="B547" t="s">
        <v>680</v>
      </c>
      <c r="C547" s="2">
        <v>66.16055403</v>
      </c>
      <c r="D547" s="2">
        <v>75.12674663</v>
      </c>
      <c r="E547" s="2">
        <v>67.441402319999995</v>
      </c>
      <c r="F547" s="2">
        <v>81.280950039999993</v>
      </c>
      <c r="G547" s="2">
        <v>75.674969930000003</v>
      </c>
      <c r="H547">
        <v>85</v>
      </c>
    </row>
    <row r="548" spans="1:8" x14ac:dyDescent="0.2">
      <c r="A548" t="s">
        <v>138</v>
      </c>
      <c r="B548" t="s">
        <v>711</v>
      </c>
      <c r="C548" s="2">
        <v>75.865966689999993</v>
      </c>
      <c r="D548" s="2">
        <v>74.664366040000004</v>
      </c>
      <c r="E548" s="2">
        <v>72.739308050000005</v>
      </c>
      <c r="F548" s="2">
        <v>71.488618610000003</v>
      </c>
      <c r="G548" s="2">
        <v>71.567595080000004</v>
      </c>
      <c r="H548">
        <v>87</v>
      </c>
    </row>
    <row r="549" spans="1:8" x14ac:dyDescent="0.2">
      <c r="A549" t="s">
        <v>140</v>
      </c>
      <c r="B549" t="s">
        <v>741</v>
      </c>
      <c r="C549" s="2" t="e">
        <v>#N/A</v>
      </c>
      <c r="D549" s="2" t="e">
        <v>#N/A</v>
      </c>
      <c r="E549" s="2" t="e">
        <v>#N/A</v>
      </c>
      <c r="F549" s="2" t="e">
        <v>#N/A</v>
      </c>
      <c r="G549" s="2" t="e">
        <v>#N/A</v>
      </c>
      <c r="H549">
        <v>84</v>
      </c>
    </row>
    <row r="550" spans="1:8" x14ac:dyDescent="0.2">
      <c r="A550" t="s">
        <v>142</v>
      </c>
      <c r="B550" t="s">
        <v>771</v>
      </c>
      <c r="C550" s="2">
        <v>77.152712339999994</v>
      </c>
      <c r="D550" s="2">
        <v>78.891885819999999</v>
      </c>
      <c r="E550" s="2">
        <v>77.171022660000006</v>
      </c>
      <c r="F550" s="2">
        <v>80.082812099999998</v>
      </c>
      <c r="G550" s="2">
        <v>78.794306590000005</v>
      </c>
      <c r="H550">
        <v>88</v>
      </c>
    </row>
    <row r="551" spans="1:8" x14ac:dyDescent="0.2">
      <c r="A551" t="s">
        <v>144</v>
      </c>
      <c r="B551" t="s">
        <v>800</v>
      </c>
      <c r="C551" s="2">
        <v>61.096630439999998</v>
      </c>
      <c r="D551" s="2">
        <v>64.014279889999997</v>
      </c>
      <c r="E551" s="2">
        <v>57.446015500000001</v>
      </c>
      <c r="F551" s="2">
        <v>63.52747291</v>
      </c>
      <c r="G551" s="2">
        <v>60.259926460000003</v>
      </c>
      <c r="H551">
        <v>82</v>
      </c>
    </row>
    <row r="552" spans="1:8" x14ac:dyDescent="0.2">
      <c r="A552" t="s">
        <v>146</v>
      </c>
      <c r="B552" t="s">
        <v>831</v>
      </c>
      <c r="C552" s="2">
        <v>85.797433580000003</v>
      </c>
      <c r="D552" s="2">
        <v>84.934575499999994</v>
      </c>
      <c r="E552" s="2">
        <v>89.007094390000006</v>
      </c>
      <c r="F552" s="2">
        <v>86.8304562</v>
      </c>
      <c r="G552" s="2">
        <v>88.315785410000004</v>
      </c>
      <c r="H552">
        <v>89</v>
      </c>
    </row>
    <row r="553" spans="1:8" x14ac:dyDescent="0.2">
      <c r="A553" t="s">
        <v>148</v>
      </c>
      <c r="B553" t="s">
        <v>859</v>
      </c>
      <c r="C553" s="2">
        <v>73.264458070000003</v>
      </c>
      <c r="D553" s="2">
        <v>66.175666199999995</v>
      </c>
      <c r="E553" s="2">
        <v>76.105852909999996</v>
      </c>
      <c r="F553" s="2">
        <v>63.202685180000003</v>
      </c>
      <c r="G553" s="2">
        <v>69.825505010000001</v>
      </c>
      <c r="H553">
        <v>79</v>
      </c>
    </row>
    <row r="554" spans="1:8" x14ac:dyDescent="0.2">
      <c r="A554" t="s">
        <v>150</v>
      </c>
      <c r="B554" t="s">
        <v>889</v>
      </c>
      <c r="C554" s="2">
        <v>50.921216100000002</v>
      </c>
      <c r="D554" s="2">
        <v>57.588665749999997</v>
      </c>
      <c r="E554" s="2">
        <v>54.058018310000001</v>
      </c>
      <c r="F554" s="2">
        <v>64.299221209999999</v>
      </c>
      <c r="G554" s="2">
        <v>60.193443369999997</v>
      </c>
      <c r="H554">
        <v>77</v>
      </c>
    </row>
    <row r="555" spans="1:8" x14ac:dyDescent="0.2">
      <c r="A555" t="s">
        <v>151</v>
      </c>
      <c r="B555" t="s">
        <v>922</v>
      </c>
      <c r="C555" s="2">
        <v>58.777681440000002</v>
      </c>
      <c r="D555" s="2">
        <v>65.473296289999993</v>
      </c>
      <c r="E555" s="2">
        <v>56.619843719999999</v>
      </c>
      <c r="F555" s="2">
        <v>68.547824120000001</v>
      </c>
      <c r="G555" s="2">
        <v>62.983158660000001</v>
      </c>
      <c r="H555">
        <v>82</v>
      </c>
    </row>
    <row r="556" spans="1:8" x14ac:dyDescent="0.2">
      <c r="A556" t="s">
        <v>153</v>
      </c>
      <c r="B556" t="s">
        <v>954</v>
      </c>
      <c r="C556" s="2">
        <v>48.55106421</v>
      </c>
      <c r="D556" s="2">
        <v>53.023032260000001</v>
      </c>
      <c r="E556" s="2">
        <v>44.0625073</v>
      </c>
      <c r="F556" s="2">
        <v>52.954152950000001</v>
      </c>
      <c r="G556" s="2">
        <v>48.239696360000003</v>
      </c>
      <c r="H556">
        <v>77</v>
      </c>
    </row>
    <row r="557" spans="1:8" x14ac:dyDescent="0.2">
      <c r="A557" t="s">
        <v>155</v>
      </c>
      <c r="B557" t="s">
        <v>982</v>
      </c>
      <c r="C557" s="2">
        <v>51.776568230000002</v>
      </c>
      <c r="D557" s="2">
        <v>58.71800416</v>
      </c>
      <c r="E557" s="2">
        <v>48.504368919999997</v>
      </c>
      <c r="F557" s="2">
        <v>61.240655629999999</v>
      </c>
      <c r="G557" s="2">
        <v>55.046908799999997</v>
      </c>
      <c r="H557">
        <v>80</v>
      </c>
    </row>
    <row r="558" spans="1:8" x14ac:dyDescent="0.2">
      <c r="A558" t="s">
        <v>157</v>
      </c>
      <c r="B558" t="s">
        <v>1013</v>
      </c>
      <c r="C558" s="2">
        <v>58.079602710000003</v>
      </c>
      <c r="D558" s="2">
        <v>60.048026159999999</v>
      </c>
      <c r="E558" s="2">
        <v>57.926639350000002</v>
      </c>
      <c r="F558" s="2">
        <v>61.314681579999998</v>
      </c>
      <c r="G558" s="2">
        <v>59.765273129999997</v>
      </c>
      <c r="H558">
        <v>78</v>
      </c>
    </row>
    <row r="559" spans="1:8" x14ac:dyDescent="0.2">
      <c r="A559" t="s">
        <v>159</v>
      </c>
      <c r="B559" t="s">
        <v>1042</v>
      </c>
      <c r="C559" s="2" t="e">
        <v>#N/A</v>
      </c>
      <c r="D559" s="2" t="e">
        <v>#N/A</v>
      </c>
      <c r="E559" s="2" t="e">
        <v>#N/A</v>
      </c>
      <c r="F559" s="2" t="e">
        <v>#N/A</v>
      </c>
      <c r="G559" s="2" t="e">
        <v>#N/A</v>
      </c>
      <c r="H559">
        <v>79</v>
      </c>
    </row>
    <row r="560" spans="1:8" x14ac:dyDescent="0.2">
      <c r="A560" t="s">
        <v>161</v>
      </c>
      <c r="B560" t="s">
        <v>1071</v>
      </c>
      <c r="C560" s="2">
        <v>71.574153269999996</v>
      </c>
      <c r="D560" s="2">
        <v>75.860593699999995</v>
      </c>
      <c r="E560" s="2">
        <v>71.068928850000006</v>
      </c>
      <c r="F560" s="2">
        <v>78.349259489999994</v>
      </c>
      <c r="G560" s="2">
        <v>75.117138190000006</v>
      </c>
      <c r="H560">
        <v>87</v>
      </c>
    </row>
    <row r="561" spans="1:8" x14ac:dyDescent="0.2">
      <c r="A561" t="s">
        <v>163</v>
      </c>
      <c r="B561" t="s">
        <v>1102</v>
      </c>
      <c r="C561" s="2">
        <v>82.164238960000006</v>
      </c>
      <c r="D561" s="2">
        <v>80.811437740000002</v>
      </c>
      <c r="E561" s="2">
        <v>83.893956430000003</v>
      </c>
      <c r="F561" s="2">
        <v>81.170406959999994</v>
      </c>
      <c r="G561" s="2">
        <v>82.702292580000005</v>
      </c>
      <c r="H561">
        <v>88</v>
      </c>
    </row>
    <row r="562" spans="1:8" x14ac:dyDescent="0.2">
      <c r="A562" t="s">
        <v>103</v>
      </c>
      <c r="B562" t="s">
        <v>183</v>
      </c>
      <c r="C562" s="2">
        <v>46.219990510000002</v>
      </c>
      <c r="D562" s="2">
        <v>53.740354230000001</v>
      </c>
      <c r="E562" s="2">
        <v>47.47312479</v>
      </c>
      <c r="F562" s="2">
        <v>59.855819510000003</v>
      </c>
      <c r="G562" s="2">
        <v>54.47731933</v>
      </c>
      <c r="H562">
        <v>76</v>
      </c>
    </row>
    <row r="563" spans="1:8" x14ac:dyDescent="0.2">
      <c r="A563" t="s">
        <v>105</v>
      </c>
      <c r="B563" t="s">
        <v>210</v>
      </c>
      <c r="C563" s="2">
        <v>57.890429079999997</v>
      </c>
      <c r="D563" s="2">
        <v>51.997234579999997</v>
      </c>
      <c r="E563" s="2">
        <v>56.343382730000002</v>
      </c>
      <c r="F563" s="2">
        <v>46.683656880000001</v>
      </c>
      <c r="G563" s="2">
        <v>50.836541990000001</v>
      </c>
      <c r="H563">
        <v>75</v>
      </c>
    </row>
    <row r="564" spans="1:8" x14ac:dyDescent="0.2">
      <c r="A564" t="s">
        <v>106</v>
      </c>
      <c r="B564" t="s">
        <v>238</v>
      </c>
      <c r="C564" s="2">
        <v>51.89764211</v>
      </c>
      <c r="D564" s="2">
        <v>48.411467039999998</v>
      </c>
      <c r="E564" s="2">
        <v>52.227615280000002</v>
      </c>
      <c r="F564" s="2">
        <v>46.193009410000002</v>
      </c>
      <c r="G564" s="2">
        <v>48.97534349</v>
      </c>
      <c r="H564">
        <v>72</v>
      </c>
    </row>
    <row r="565" spans="1:8" x14ac:dyDescent="0.2">
      <c r="A565" t="s">
        <v>108</v>
      </c>
      <c r="B565" t="s">
        <v>267</v>
      </c>
      <c r="C565" s="2" t="e">
        <v>#N/A</v>
      </c>
      <c r="D565" s="2" t="e">
        <v>#N/A</v>
      </c>
      <c r="E565" s="2" t="e">
        <v>#N/A</v>
      </c>
      <c r="F565" s="2" t="e">
        <v>#N/A</v>
      </c>
      <c r="G565" s="2" t="e">
        <v>#N/A</v>
      </c>
      <c r="H565">
        <v>78</v>
      </c>
    </row>
    <row r="566" spans="1:8" x14ac:dyDescent="0.2">
      <c r="A566" t="s">
        <v>110</v>
      </c>
      <c r="B566" t="s">
        <v>297</v>
      </c>
      <c r="C566" s="2">
        <v>55.164407529999998</v>
      </c>
      <c r="D566" s="2">
        <v>61.497083340000003</v>
      </c>
      <c r="E566" s="2">
        <v>55.529247159999997</v>
      </c>
      <c r="F566" s="2">
        <v>66.038897710000001</v>
      </c>
      <c r="G566" s="2">
        <v>61.428056490000003</v>
      </c>
      <c r="H566">
        <v>79</v>
      </c>
    </row>
    <row r="567" spans="1:8" x14ac:dyDescent="0.2">
      <c r="A567" t="s">
        <v>112</v>
      </c>
      <c r="B567" t="s">
        <v>327</v>
      </c>
      <c r="C567" s="2">
        <v>64.013469850000007</v>
      </c>
      <c r="D567" s="2">
        <v>56.602620090000002</v>
      </c>
      <c r="E567" s="2">
        <v>62.926435290000001</v>
      </c>
      <c r="F567" s="2">
        <v>50.388790460000003</v>
      </c>
      <c r="G567" s="2">
        <v>55.98274146</v>
      </c>
      <c r="H567">
        <v>77</v>
      </c>
    </row>
    <row r="568" spans="1:8" x14ac:dyDescent="0.2">
      <c r="A568" t="s">
        <v>114</v>
      </c>
      <c r="B568" t="s">
        <v>355</v>
      </c>
      <c r="C568" s="2">
        <v>48.684728720000003</v>
      </c>
      <c r="D568" s="2">
        <v>43.556785929999997</v>
      </c>
      <c r="E568" s="2">
        <v>48.77120936</v>
      </c>
      <c r="F568" s="2">
        <v>40.058246789999998</v>
      </c>
      <c r="G568" s="2">
        <v>43.985940169999999</v>
      </c>
      <c r="H568">
        <v>70</v>
      </c>
    </row>
    <row r="569" spans="1:8" x14ac:dyDescent="0.2">
      <c r="A569" t="s">
        <v>116</v>
      </c>
      <c r="B569" t="s">
        <v>386</v>
      </c>
      <c r="C569" s="2">
        <v>37.435855429999997</v>
      </c>
      <c r="D569" s="2">
        <v>43.161339910000002</v>
      </c>
      <c r="E569" s="2">
        <v>38.895222599999997</v>
      </c>
      <c r="F569" s="2">
        <v>48.387386139999997</v>
      </c>
      <c r="G569" s="2">
        <v>44.266581629999997</v>
      </c>
      <c r="H569">
        <v>70</v>
      </c>
    </row>
    <row r="570" spans="1:8" x14ac:dyDescent="0.2">
      <c r="A570" t="s">
        <v>118</v>
      </c>
      <c r="B570" t="s">
        <v>416</v>
      </c>
      <c r="C570" s="2">
        <v>44.463260329999997</v>
      </c>
      <c r="D570" s="2">
        <v>53.27581223</v>
      </c>
      <c r="E570" s="2">
        <v>42.570479769999999</v>
      </c>
      <c r="F570" s="2">
        <v>58.083384780000003</v>
      </c>
      <c r="G570" s="2">
        <v>50.775129419999999</v>
      </c>
      <c r="H570">
        <v>77</v>
      </c>
    </row>
    <row r="571" spans="1:8" x14ac:dyDescent="0.2">
      <c r="A571" t="s">
        <v>120</v>
      </c>
      <c r="B571" t="s">
        <v>447</v>
      </c>
      <c r="C571" s="2">
        <v>52.04853121</v>
      </c>
      <c r="D571" s="2">
        <v>51.86154887</v>
      </c>
      <c r="E571" s="2">
        <v>52.506533769999997</v>
      </c>
      <c r="F571" s="2">
        <v>52.057381710000001</v>
      </c>
      <c r="G571" s="2">
        <v>52.329663840000002</v>
      </c>
      <c r="H571">
        <v>76</v>
      </c>
    </row>
    <row r="572" spans="1:8" x14ac:dyDescent="0.2">
      <c r="A572" t="s">
        <v>122</v>
      </c>
      <c r="B572" t="s">
        <v>478</v>
      </c>
      <c r="C572" s="2">
        <v>53.62543196</v>
      </c>
      <c r="D572" s="2">
        <v>48.481498049999999</v>
      </c>
      <c r="E572" s="2">
        <v>49.766274109999998</v>
      </c>
      <c r="F572" s="2">
        <v>42.136141270000003</v>
      </c>
      <c r="G572" s="2">
        <v>45.000346200000003</v>
      </c>
      <c r="H572">
        <v>74</v>
      </c>
    </row>
    <row r="573" spans="1:8" x14ac:dyDescent="0.2">
      <c r="A573" t="s">
        <v>124</v>
      </c>
      <c r="B573" t="s">
        <v>506</v>
      </c>
      <c r="C573" s="2">
        <v>68.009079659999998</v>
      </c>
      <c r="D573" s="2">
        <v>57.442920260000001</v>
      </c>
      <c r="E573" s="2">
        <v>71.851536749999994</v>
      </c>
      <c r="F573" s="2">
        <v>52.748694890000003</v>
      </c>
      <c r="G573" s="2">
        <v>62.41703356</v>
      </c>
      <c r="H573">
        <v>74</v>
      </c>
    </row>
    <row r="574" spans="1:8" x14ac:dyDescent="0.2">
      <c r="A574" t="s">
        <v>126</v>
      </c>
      <c r="B574" t="s">
        <v>537</v>
      </c>
      <c r="C574" s="2" t="e">
        <v>#N/A</v>
      </c>
      <c r="D574" s="2" t="e">
        <v>#N/A</v>
      </c>
      <c r="E574" s="2" t="e">
        <v>#N/A</v>
      </c>
      <c r="F574" s="2" t="e">
        <v>#N/A</v>
      </c>
      <c r="G574" s="2" t="e">
        <v>#N/A</v>
      </c>
      <c r="H574">
        <v>78</v>
      </c>
    </row>
    <row r="575" spans="1:8" x14ac:dyDescent="0.2">
      <c r="A575" t="s">
        <v>128</v>
      </c>
      <c r="B575" t="s">
        <v>567</v>
      </c>
      <c r="C575" s="2">
        <v>53.872250579999999</v>
      </c>
      <c r="D575" s="2">
        <v>45.204828460000002</v>
      </c>
      <c r="E575" s="2">
        <v>57.62935736</v>
      </c>
      <c r="F575" s="2">
        <v>41.840630990000001</v>
      </c>
      <c r="G575" s="2">
        <v>49.556426620000003</v>
      </c>
      <c r="H575">
        <v>69</v>
      </c>
    </row>
    <row r="576" spans="1:8" x14ac:dyDescent="0.2">
      <c r="A576" t="s">
        <v>130</v>
      </c>
      <c r="B576" t="s">
        <v>594</v>
      </c>
      <c r="C576" s="2">
        <v>42.627358170000001</v>
      </c>
      <c r="D576" s="2">
        <v>52.052780089999999</v>
      </c>
      <c r="E576" s="2">
        <v>41.140149299999997</v>
      </c>
      <c r="F576" s="2">
        <v>57.600613760000002</v>
      </c>
      <c r="G576" s="2">
        <v>49.903685699999997</v>
      </c>
      <c r="H576">
        <v>77</v>
      </c>
    </row>
    <row r="577" spans="1:8" x14ac:dyDescent="0.2">
      <c r="A577" t="s">
        <v>132</v>
      </c>
      <c r="B577" t="s">
        <v>623</v>
      </c>
      <c r="C577" s="2" t="e">
        <v>#N/A</v>
      </c>
      <c r="D577" s="2" t="e">
        <v>#N/A</v>
      </c>
      <c r="E577" s="2" t="e">
        <v>#N/A</v>
      </c>
      <c r="F577" s="2" t="e">
        <v>#N/A</v>
      </c>
      <c r="G577" s="2" t="e">
        <v>#N/A</v>
      </c>
      <c r="H577">
        <v>85</v>
      </c>
    </row>
    <row r="578" spans="1:8" x14ac:dyDescent="0.2">
      <c r="A578" t="s">
        <v>134</v>
      </c>
      <c r="B578" t="s">
        <v>653</v>
      </c>
      <c r="C578" s="2">
        <v>62.573649680000003</v>
      </c>
      <c r="D578" s="2">
        <v>55.823742809999999</v>
      </c>
      <c r="E578" s="2">
        <v>62.628190920000002</v>
      </c>
      <c r="F578" s="2">
        <v>50.986251940000002</v>
      </c>
      <c r="G578" s="2">
        <v>56.344028299999998</v>
      </c>
      <c r="H578">
        <v>76</v>
      </c>
    </row>
    <row r="579" spans="1:8" x14ac:dyDescent="0.2">
      <c r="A579" t="s">
        <v>136</v>
      </c>
      <c r="B579" t="s">
        <v>695</v>
      </c>
      <c r="C579" s="2">
        <v>44.028837379999999</v>
      </c>
      <c r="D579" s="2">
        <v>51.18412549</v>
      </c>
      <c r="E579" s="2">
        <v>43.887713249999997</v>
      </c>
      <c r="F579" s="2">
        <v>56.121735979999997</v>
      </c>
      <c r="G579" s="2">
        <v>50.557260460000002</v>
      </c>
      <c r="H579">
        <v>74</v>
      </c>
    </row>
    <row r="580" spans="1:8" x14ac:dyDescent="0.2">
      <c r="A580" t="s">
        <v>138</v>
      </c>
      <c r="B580" t="s">
        <v>712</v>
      </c>
      <c r="C580" s="2" t="e">
        <v>#N/A</v>
      </c>
      <c r="D580" s="2" t="e">
        <v>#N/A</v>
      </c>
      <c r="E580" s="2" t="e">
        <v>#N/A</v>
      </c>
      <c r="F580" s="2" t="e">
        <v>#N/A</v>
      </c>
      <c r="G580" s="2" t="e">
        <v>#N/A</v>
      </c>
      <c r="H580">
        <v>84</v>
      </c>
    </row>
    <row r="581" spans="1:8" x14ac:dyDescent="0.2">
      <c r="A581" t="s">
        <v>140</v>
      </c>
      <c r="B581" t="s">
        <v>742</v>
      </c>
      <c r="C581" s="2">
        <v>47.99104234</v>
      </c>
      <c r="D581" s="2">
        <v>55.236836019999998</v>
      </c>
      <c r="E581" s="2">
        <v>46.045266929999997</v>
      </c>
      <c r="F581" s="2">
        <v>58.903835440000002</v>
      </c>
      <c r="G581" s="2">
        <v>52.818677319999999</v>
      </c>
      <c r="H581">
        <v>78</v>
      </c>
    </row>
    <row r="582" spans="1:8" x14ac:dyDescent="0.2">
      <c r="A582" t="s">
        <v>142</v>
      </c>
      <c r="B582" t="s">
        <v>772</v>
      </c>
      <c r="C582" s="2">
        <v>58.928690789999997</v>
      </c>
      <c r="D582" s="2">
        <v>48.598700460000003</v>
      </c>
      <c r="E582" s="2">
        <v>59.173674579999997</v>
      </c>
      <c r="F582" s="2">
        <v>41.502417970000003</v>
      </c>
      <c r="G582" s="2">
        <v>49.55169729</v>
      </c>
      <c r="H582">
        <v>72</v>
      </c>
    </row>
    <row r="583" spans="1:8" x14ac:dyDescent="0.2">
      <c r="A583" t="s">
        <v>144</v>
      </c>
      <c r="B583" t="s">
        <v>801</v>
      </c>
      <c r="C583" s="2">
        <v>36.156251859999998</v>
      </c>
      <c r="D583" s="2">
        <v>45.442146059999999</v>
      </c>
      <c r="E583" s="2">
        <v>30.782563329999999</v>
      </c>
      <c r="F583" s="2">
        <v>47.96584112</v>
      </c>
      <c r="G583" s="2">
        <v>39.066339900000003</v>
      </c>
      <c r="H583">
        <v>76</v>
      </c>
    </row>
    <row r="584" spans="1:8" x14ac:dyDescent="0.2">
      <c r="A584" t="s">
        <v>146</v>
      </c>
      <c r="B584" t="s">
        <v>832</v>
      </c>
      <c r="C584" s="2">
        <v>58.362524630000003</v>
      </c>
      <c r="D584" s="2">
        <v>51.098194149999998</v>
      </c>
      <c r="E584" s="2">
        <v>56.434835579999998</v>
      </c>
      <c r="F584" s="2">
        <v>44.543753969999997</v>
      </c>
      <c r="G584" s="2">
        <v>49.643005160000001</v>
      </c>
      <c r="H584">
        <v>74</v>
      </c>
    </row>
    <row r="585" spans="1:8" x14ac:dyDescent="0.2">
      <c r="A585" t="s">
        <v>148</v>
      </c>
      <c r="B585" t="s">
        <v>860</v>
      </c>
      <c r="C585" s="2">
        <v>52.550071580000001</v>
      </c>
      <c r="D585" s="2">
        <v>51.776906349999997</v>
      </c>
      <c r="E585" s="2">
        <v>52.606568979999999</v>
      </c>
      <c r="F585" s="2">
        <v>51.271522359999999</v>
      </c>
      <c r="G585" s="2">
        <v>51.885409350000003</v>
      </c>
      <c r="H585">
        <v>74</v>
      </c>
    </row>
    <row r="586" spans="1:8" x14ac:dyDescent="0.2">
      <c r="A586" t="s">
        <v>150</v>
      </c>
      <c r="B586" t="s">
        <v>890</v>
      </c>
      <c r="C586" s="2">
        <v>53.56742586</v>
      </c>
      <c r="D586" s="2">
        <v>60.824306049999997</v>
      </c>
      <c r="E586" s="2">
        <v>49.466757309999998</v>
      </c>
      <c r="F586" s="2">
        <v>62.997496769999998</v>
      </c>
      <c r="G586" s="2">
        <v>56.352430759999997</v>
      </c>
      <c r="H586">
        <v>80</v>
      </c>
    </row>
    <row r="587" spans="1:8" x14ac:dyDescent="0.2">
      <c r="A587" t="s">
        <v>151</v>
      </c>
      <c r="B587" t="s">
        <v>923</v>
      </c>
      <c r="C587" s="2">
        <v>51.39702269</v>
      </c>
      <c r="D587" s="2">
        <v>54.681763660000001</v>
      </c>
      <c r="E587" s="2">
        <v>52.392084400000002</v>
      </c>
      <c r="F587" s="2">
        <v>57.681724469999999</v>
      </c>
      <c r="G587" s="2">
        <v>55.443350250000002</v>
      </c>
      <c r="H587">
        <v>77</v>
      </c>
    </row>
    <row r="588" spans="1:8" x14ac:dyDescent="0.2">
      <c r="A588" t="s">
        <v>153</v>
      </c>
      <c r="B588" t="s">
        <v>953</v>
      </c>
      <c r="C588" s="2">
        <v>43.206395839999999</v>
      </c>
      <c r="D588" s="2">
        <v>48.539778750000004</v>
      </c>
      <c r="E588" s="2">
        <v>44.692940120000003</v>
      </c>
      <c r="F588" s="2">
        <v>53.396781969999999</v>
      </c>
      <c r="G588" s="2">
        <v>49.672123790000001</v>
      </c>
      <c r="H588">
        <v>74</v>
      </c>
    </row>
    <row r="589" spans="1:8" x14ac:dyDescent="0.2">
      <c r="A589" t="s">
        <v>155</v>
      </c>
      <c r="B589" t="s">
        <v>983</v>
      </c>
      <c r="C589" s="2">
        <v>71.6429677</v>
      </c>
      <c r="D589" s="2">
        <v>65.827432470000005</v>
      </c>
      <c r="E589" s="2">
        <v>70.023053239999996</v>
      </c>
      <c r="F589" s="2">
        <v>60.177264659999999</v>
      </c>
      <c r="G589" s="2">
        <v>64.503235590000003</v>
      </c>
      <c r="H589">
        <v>81</v>
      </c>
    </row>
    <row r="590" spans="1:8" x14ac:dyDescent="0.2">
      <c r="A590" t="s">
        <v>157</v>
      </c>
      <c r="B590" t="s">
        <v>1014</v>
      </c>
      <c r="C590" s="2">
        <v>51.795936429999998</v>
      </c>
      <c r="D590" s="2">
        <v>49.054599449999998</v>
      </c>
      <c r="E590" s="2">
        <v>51.482793440000002</v>
      </c>
      <c r="F590" s="2">
        <v>46.899057800000001</v>
      </c>
      <c r="G590" s="2">
        <v>48.928338629999999</v>
      </c>
      <c r="H590">
        <v>73</v>
      </c>
    </row>
    <row r="591" spans="1:8" x14ac:dyDescent="0.2">
      <c r="A591" t="s">
        <v>159</v>
      </c>
      <c r="B591" t="s">
        <v>1043</v>
      </c>
      <c r="C591" s="2">
        <v>58.435914699999998</v>
      </c>
      <c r="D591" s="2">
        <v>59.335931090000003</v>
      </c>
      <c r="E591" s="2">
        <v>56.899953600000003</v>
      </c>
      <c r="F591" s="2">
        <v>58.879893590000002</v>
      </c>
      <c r="G591" s="2">
        <v>57.75488352</v>
      </c>
      <c r="H591">
        <v>78</v>
      </c>
    </row>
    <row r="592" spans="1:8" x14ac:dyDescent="0.2">
      <c r="A592" t="s">
        <v>161</v>
      </c>
      <c r="B592" t="s">
        <v>1072</v>
      </c>
      <c r="C592" s="2">
        <v>41.498739499999999</v>
      </c>
      <c r="D592" s="2">
        <v>46.68675898</v>
      </c>
      <c r="E592" s="2">
        <v>39.627554410000002</v>
      </c>
      <c r="F592" s="2">
        <v>49.009153980000001</v>
      </c>
      <c r="G592" s="2">
        <v>44.431947749999999</v>
      </c>
      <c r="H592">
        <v>73</v>
      </c>
    </row>
    <row r="593" spans="1:8" x14ac:dyDescent="0.2">
      <c r="A593" t="s">
        <v>163</v>
      </c>
      <c r="B593" t="s">
        <v>1103</v>
      </c>
      <c r="C593" s="2">
        <v>55.325608510000002</v>
      </c>
      <c r="D593" s="2">
        <v>48.438917940000003</v>
      </c>
      <c r="E593" s="2">
        <v>57.096814940000002</v>
      </c>
      <c r="F593" s="2">
        <v>44.865551230000001</v>
      </c>
      <c r="G593" s="2">
        <v>50.687805990000001</v>
      </c>
      <c r="H593">
        <v>73</v>
      </c>
    </row>
    <row r="595" spans="1:8" x14ac:dyDescent="0.2">
      <c r="A595" t="s">
        <v>1490</v>
      </c>
      <c r="C595" s="2" t="s">
        <v>1491</v>
      </c>
      <c r="D595" s="2" t="s">
        <v>1492</v>
      </c>
      <c r="E595" s="2" t="s">
        <v>1493</v>
      </c>
      <c r="F595" s="2" t="s">
        <v>1494</v>
      </c>
      <c r="G595" s="2" t="s">
        <v>1495</v>
      </c>
      <c r="H595" t="s">
        <v>1156</v>
      </c>
    </row>
    <row r="596" spans="1:8" x14ac:dyDescent="0.2">
      <c r="A596" t="s">
        <v>103</v>
      </c>
      <c r="B596" t="s">
        <v>185</v>
      </c>
      <c r="C596" s="2">
        <v>69.356407577485001</v>
      </c>
      <c r="D596" s="2">
        <v>73.742954612571296</v>
      </c>
      <c r="E596" s="2">
        <v>77.374353580105094</v>
      </c>
      <c r="F596" s="2">
        <v>68.666337578147605</v>
      </c>
      <c r="G596" s="2">
        <v>75.816695282181001</v>
      </c>
      <c r="H596">
        <v>84</v>
      </c>
    </row>
    <row r="597" spans="1:8" x14ac:dyDescent="0.2">
      <c r="A597" t="s">
        <v>105</v>
      </c>
      <c r="B597" t="s">
        <v>211</v>
      </c>
      <c r="C597" s="2">
        <v>86.148113972954903</v>
      </c>
      <c r="D597" s="2">
        <v>88.571656410876201</v>
      </c>
      <c r="E597" s="2">
        <v>90.031847917703899</v>
      </c>
      <c r="F597" s="2">
        <v>82.2522757230183</v>
      </c>
      <c r="G597" s="2">
        <v>86.454778007136596</v>
      </c>
      <c r="H597">
        <v>93</v>
      </c>
    </row>
    <row r="598" spans="1:8" x14ac:dyDescent="0.2">
      <c r="A598" t="s">
        <v>106</v>
      </c>
      <c r="B598" t="s">
        <v>239</v>
      </c>
      <c r="C598" s="2">
        <v>77.502384272834306</v>
      </c>
      <c r="D598" s="2">
        <v>80.191283389679299</v>
      </c>
      <c r="E598" s="2">
        <v>82.507624457380402</v>
      </c>
      <c r="F598" s="2">
        <v>77.634892986484303</v>
      </c>
      <c r="G598" s="2">
        <v>82.0130545789265</v>
      </c>
      <c r="H598">
        <v>87</v>
      </c>
    </row>
    <row r="599" spans="1:8" x14ac:dyDescent="0.2">
      <c r="A599" t="s">
        <v>108</v>
      </c>
      <c r="B599" t="s">
        <v>268</v>
      </c>
      <c r="C599" s="2">
        <v>77.518066900770094</v>
      </c>
      <c r="D599" s="2">
        <v>80.984275521708398</v>
      </c>
      <c r="E599" s="2">
        <v>83.766432033469002</v>
      </c>
      <c r="F599" s="2">
        <v>76.808448398115601</v>
      </c>
      <c r="G599" s="2">
        <v>82.444510481486105</v>
      </c>
      <c r="H599">
        <v>88</v>
      </c>
    </row>
    <row r="600" spans="1:8" x14ac:dyDescent="0.2">
      <c r="A600" t="s">
        <v>110</v>
      </c>
      <c r="B600" t="s">
        <v>298</v>
      </c>
      <c r="C600" s="2">
        <v>82.092737032982697</v>
      </c>
      <c r="D600" s="2">
        <v>87.137648677867304</v>
      </c>
      <c r="E600" s="2">
        <v>90.399320656560405</v>
      </c>
      <c r="F600" s="2">
        <v>78.072647594023493</v>
      </c>
      <c r="G600" s="2">
        <v>86.753521428938896</v>
      </c>
      <c r="H600">
        <v>92</v>
      </c>
    </row>
    <row r="601" spans="1:8" x14ac:dyDescent="0.2">
      <c r="A601" t="s">
        <v>112</v>
      </c>
      <c r="B601" t="s">
        <v>328</v>
      </c>
      <c r="C601" s="2">
        <v>64.069500940135796</v>
      </c>
      <c r="D601" s="2">
        <v>54.424698829177601</v>
      </c>
      <c r="E601" s="2">
        <v>46.0201254600765</v>
      </c>
      <c r="F601" s="2">
        <v>67.904296544936301</v>
      </c>
      <c r="G601" s="2">
        <v>52.443251424354202</v>
      </c>
      <c r="H601">
        <v>76</v>
      </c>
    </row>
    <row r="602" spans="1:8" x14ac:dyDescent="0.2">
      <c r="A602" t="s">
        <v>114</v>
      </c>
      <c r="B602" t="s">
        <v>356</v>
      </c>
      <c r="C602" s="2">
        <v>92.472132941050205</v>
      </c>
      <c r="D602" s="2">
        <v>92.603994930739304</v>
      </c>
      <c r="E602" s="2">
        <v>92.6597766243639</v>
      </c>
      <c r="F602" s="2">
        <v>92.092483341793198</v>
      </c>
      <c r="G602" s="2">
        <v>92.274186086564697</v>
      </c>
      <c r="H602">
        <v>96</v>
      </c>
    </row>
    <row r="603" spans="1:8" x14ac:dyDescent="0.2">
      <c r="A603" t="s">
        <v>116</v>
      </c>
      <c r="B603" t="s">
        <v>387</v>
      </c>
      <c r="C603" s="2" t="e">
        <v>#N/A</v>
      </c>
      <c r="D603" s="2" t="e">
        <v>#N/A</v>
      </c>
      <c r="E603" s="2" t="e">
        <v>#N/A</v>
      </c>
      <c r="F603" s="2" t="e">
        <v>#N/A</v>
      </c>
      <c r="G603" s="2" t="e">
        <v>#N/A</v>
      </c>
      <c r="H603">
        <v>79</v>
      </c>
    </row>
    <row r="604" spans="1:8" x14ac:dyDescent="0.2">
      <c r="A604" t="s">
        <v>118</v>
      </c>
      <c r="B604" t="s">
        <v>417</v>
      </c>
      <c r="C604" s="2">
        <v>47.415297106929103</v>
      </c>
      <c r="D604" s="2">
        <v>52.244466402342397</v>
      </c>
      <c r="E604" s="2">
        <v>56.424268853910597</v>
      </c>
      <c r="F604" s="2">
        <v>46.034856706946798</v>
      </c>
      <c r="G604" s="2">
        <v>53.929942932055503</v>
      </c>
      <c r="H604">
        <v>76</v>
      </c>
    </row>
    <row r="605" spans="1:8" x14ac:dyDescent="0.2">
      <c r="A605" t="s">
        <v>120</v>
      </c>
      <c r="B605" t="s">
        <v>448</v>
      </c>
      <c r="C605" s="2">
        <v>73.555730794785205</v>
      </c>
      <c r="D605" s="2">
        <v>79.315690984283506</v>
      </c>
      <c r="E605" s="2">
        <v>83.7694944802317</v>
      </c>
      <c r="F605" s="2">
        <v>72.564788136838104</v>
      </c>
      <c r="G605" s="2">
        <v>81.853617197514595</v>
      </c>
      <c r="H605">
        <v>87</v>
      </c>
    </row>
    <row r="606" spans="1:8" x14ac:dyDescent="0.2">
      <c r="A606" t="s">
        <v>122</v>
      </c>
      <c r="B606" t="s">
        <v>479</v>
      </c>
      <c r="C606" s="2">
        <v>71.958966809698097</v>
      </c>
      <c r="D606" s="2">
        <v>61.800125219352701</v>
      </c>
      <c r="E606" s="2">
        <v>51.942802262251597</v>
      </c>
      <c r="F606" s="2">
        <v>73.402384459689102</v>
      </c>
      <c r="G606" s="2">
        <v>56.355862979372198</v>
      </c>
      <c r="H606">
        <v>79</v>
      </c>
    </row>
    <row r="607" spans="1:8" x14ac:dyDescent="0.2">
      <c r="A607" t="s">
        <v>124</v>
      </c>
      <c r="B607" t="s">
        <v>507</v>
      </c>
      <c r="C607" s="2">
        <v>66.670725918542701</v>
      </c>
      <c r="D607" s="2">
        <v>62.314461241017803</v>
      </c>
      <c r="E607" s="2">
        <v>57.703001673114997</v>
      </c>
      <c r="F607" s="2">
        <v>64.238973092803704</v>
      </c>
      <c r="G607" s="2">
        <v>56.400444743123103</v>
      </c>
      <c r="H607">
        <v>80</v>
      </c>
    </row>
    <row r="608" spans="1:8" x14ac:dyDescent="0.2">
      <c r="A608" t="s">
        <v>126</v>
      </c>
      <c r="B608" t="s">
        <v>538</v>
      </c>
      <c r="C608" s="2">
        <v>64.568137072447399</v>
      </c>
      <c r="D608" s="2">
        <v>61.525943816682599</v>
      </c>
      <c r="E608" s="2">
        <v>58.171463910309299</v>
      </c>
      <c r="F608" s="2">
        <v>61.890187735476502</v>
      </c>
      <c r="G608" s="2">
        <v>56.323839772926497</v>
      </c>
      <c r="H608">
        <v>79</v>
      </c>
    </row>
    <row r="609" spans="1:8" x14ac:dyDescent="0.2">
      <c r="A609" t="s">
        <v>128</v>
      </c>
      <c r="B609" t="s">
        <v>569</v>
      </c>
      <c r="C609" s="2">
        <v>84.660162656643706</v>
      </c>
      <c r="D609" s="2">
        <v>83.172517613757293</v>
      </c>
      <c r="E609" s="2">
        <v>81.249165832304399</v>
      </c>
      <c r="F609" s="2">
        <v>82.150786368236197</v>
      </c>
      <c r="G609" s="2">
        <v>79.015968724506905</v>
      </c>
      <c r="H609">
        <v>89</v>
      </c>
    </row>
    <row r="610" spans="1:8" x14ac:dyDescent="0.2">
      <c r="A610" t="s">
        <v>130</v>
      </c>
      <c r="B610" t="s">
        <v>596</v>
      </c>
      <c r="C610" s="2">
        <v>59.469587559964197</v>
      </c>
      <c r="D610" s="2">
        <v>63.859967469511602</v>
      </c>
      <c r="E610" s="2">
        <v>67.175850983518899</v>
      </c>
      <c r="F610" s="2">
        <v>55.9270099497666</v>
      </c>
      <c r="G610" s="2">
        <v>62.947036480121398</v>
      </c>
      <c r="H610">
        <v>80</v>
      </c>
    </row>
    <row r="611" spans="1:8" x14ac:dyDescent="0.2">
      <c r="A611" t="s">
        <v>132</v>
      </c>
      <c r="B611" t="s">
        <v>625</v>
      </c>
      <c r="C611" s="2">
        <v>59.036113861694503</v>
      </c>
      <c r="D611" s="2">
        <v>60.929412585382202</v>
      </c>
      <c r="E611" s="2">
        <v>62.114059634920302</v>
      </c>
      <c r="F611" s="2">
        <v>55.888453457157503</v>
      </c>
      <c r="G611" s="2">
        <v>58.717423440399301</v>
      </c>
      <c r="H611">
        <v>79</v>
      </c>
    </row>
    <row r="612" spans="1:8" x14ac:dyDescent="0.2">
      <c r="A612" t="s">
        <v>134</v>
      </c>
      <c r="B612" t="s">
        <v>654</v>
      </c>
      <c r="C612" s="2">
        <v>76.206879645191606</v>
      </c>
      <c r="D612" s="2">
        <v>72.3463585778468</v>
      </c>
      <c r="E612" s="2">
        <v>68.699911118387604</v>
      </c>
      <c r="F612" s="2">
        <v>76.998683000255198</v>
      </c>
      <c r="G612" s="2">
        <v>70.598492229121106</v>
      </c>
      <c r="H612">
        <v>83</v>
      </c>
    </row>
    <row r="613" spans="1:8" x14ac:dyDescent="0.2">
      <c r="A613" t="s">
        <v>136</v>
      </c>
      <c r="B613" t="s">
        <v>681</v>
      </c>
      <c r="C613" s="2">
        <v>67.798647432877999</v>
      </c>
      <c r="D613" s="2">
        <v>75.358900255291204</v>
      </c>
      <c r="E613" s="2">
        <v>81.200503435365306</v>
      </c>
      <c r="F613" s="2">
        <v>66.444189490930597</v>
      </c>
      <c r="G613" s="2">
        <v>78.641346002658096</v>
      </c>
      <c r="H613">
        <v>85</v>
      </c>
    </row>
    <row r="614" spans="1:8" x14ac:dyDescent="0.2">
      <c r="A614" t="s">
        <v>138</v>
      </c>
      <c r="B614" t="s">
        <v>713</v>
      </c>
      <c r="C614" s="2">
        <v>76.650089188705294</v>
      </c>
      <c r="D614" s="2">
        <v>72.366139958236104</v>
      </c>
      <c r="E614" s="2">
        <v>67.633165337855502</v>
      </c>
      <c r="F614" s="2">
        <v>74.286637840835894</v>
      </c>
      <c r="G614" s="2">
        <v>66.266221783768302</v>
      </c>
      <c r="H614">
        <v>84</v>
      </c>
    </row>
    <row r="615" spans="1:8" x14ac:dyDescent="0.2">
      <c r="A615" t="s">
        <v>140</v>
      </c>
      <c r="B615" t="s">
        <v>743</v>
      </c>
      <c r="C615" s="2">
        <v>56.621140168791797</v>
      </c>
      <c r="D615" s="2">
        <v>60.806080818295598</v>
      </c>
      <c r="E615" s="2">
        <v>64.169450053216494</v>
      </c>
      <c r="F615" s="2">
        <v>54.305496516576198</v>
      </c>
      <c r="G615" s="2">
        <v>61.054319558484202</v>
      </c>
      <c r="H615">
        <v>79</v>
      </c>
    </row>
    <row r="616" spans="1:8" x14ac:dyDescent="0.2">
      <c r="A616" t="s">
        <v>142</v>
      </c>
      <c r="B616" t="s">
        <v>773</v>
      </c>
      <c r="C616" s="2">
        <v>78.371494234986102</v>
      </c>
      <c r="D616" s="2">
        <v>85.508396086465297</v>
      </c>
      <c r="E616" s="2">
        <v>89.965455878520601</v>
      </c>
      <c r="F616" s="2">
        <v>72.867323699279893</v>
      </c>
      <c r="G616" s="2">
        <v>85.195323042928294</v>
      </c>
      <c r="H616">
        <v>91</v>
      </c>
    </row>
    <row r="617" spans="1:8" x14ac:dyDescent="0.2">
      <c r="A617" t="s">
        <v>144</v>
      </c>
      <c r="B617" t="s">
        <v>802</v>
      </c>
      <c r="C617" s="2">
        <v>71.797470610538895</v>
      </c>
      <c r="D617" s="2">
        <v>80.465221066098195</v>
      </c>
      <c r="E617" s="2">
        <v>86.418265619634795</v>
      </c>
      <c r="F617" s="2">
        <v>68.177642689561097</v>
      </c>
      <c r="G617" s="2">
        <v>82.395391953930996</v>
      </c>
      <c r="H617">
        <v>88</v>
      </c>
    </row>
    <row r="618" spans="1:8" x14ac:dyDescent="0.2">
      <c r="A618" t="s">
        <v>146</v>
      </c>
      <c r="B618" t="s">
        <v>833</v>
      </c>
      <c r="C618" s="2">
        <v>92.344215200980599</v>
      </c>
      <c r="D618" s="2">
        <v>91.466940890450303</v>
      </c>
      <c r="E618" s="2">
        <v>90.574273098488604</v>
      </c>
      <c r="F618" s="2">
        <v>92.246450867682697</v>
      </c>
      <c r="G618" s="2">
        <v>90.711504828028893</v>
      </c>
      <c r="H618">
        <v>95</v>
      </c>
    </row>
    <row r="619" spans="1:8" x14ac:dyDescent="0.2">
      <c r="A619" t="s">
        <v>148</v>
      </c>
      <c r="B619" t="s">
        <v>861</v>
      </c>
      <c r="C619" s="2">
        <v>81.585495913747593</v>
      </c>
      <c r="D619" s="2">
        <v>80.183807754604501</v>
      </c>
      <c r="E619" s="2">
        <v>78.923276501346606</v>
      </c>
      <c r="F619" s="2">
        <v>82.030708067873306</v>
      </c>
      <c r="G619" s="2">
        <v>79.745040671718002</v>
      </c>
      <c r="H619">
        <v>87</v>
      </c>
    </row>
    <row r="620" spans="1:8" x14ac:dyDescent="0.2">
      <c r="A620" t="s">
        <v>150</v>
      </c>
      <c r="B620" t="s">
        <v>891</v>
      </c>
      <c r="C620" s="2">
        <v>72.979513610771207</v>
      </c>
      <c r="D620" s="2">
        <v>78.035839524226802</v>
      </c>
      <c r="E620" s="2">
        <v>81.936368129477998</v>
      </c>
      <c r="F620" s="2">
        <v>71.274320817011898</v>
      </c>
      <c r="G620" s="2">
        <v>79.522583343535203</v>
      </c>
      <c r="H620">
        <v>86</v>
      </c>
    </row>
    <row r="621" spans="1:8" x14ac:dyDescent="0.2">
      <c r="A621" t="s">
        <v>151</v>
      </c>
      <c r="B621" t="s">
        <v>924</v>
      </c>
      <c r="C621" s="2">
        <v>52.418661140224401</v>
      </c>
      <c r="D621" s="2">
        <v>60.282651516943403</v>
      </c>
      <c r="E621" s="2">
        <v>66.579574906576894</v>
      </c>
      <c r="F621" s="2">
        <v>48.670396775908699</v>
      </c>
      <c r="G621" s="2">
        <v>61.3910081212329</v>
      </c>
      <c r="H621">
        <v>79</v>
      </c>
    </row>
    <row r="622" spans="1:8" x14ac:dyDescent="0.2">
      <c r="A622" t="s">
        <v>153</v>
      </c>
      <c r="B622" t="s">
        <v>955</v>
      </c>
      <c r="C622" s="2">
        <v>62.795900450174003</v>
      </c>
      <c r="D622" s="2">
        <v>66.670384918802796</v>
      </c>
      <c r="E622" s="2">
        <v>69.537480333126396</v>
      </c>
      <c r="F622" s="2">
        <v>59.350521156412199</v>
      </c>
      <c r="G622" s="2">
        <v>65.545760886321702</v>
      </c>
      <c r="H622">
        <v>81</v>
      </c>
    </row>
    <row r="623" spans="1:8" x14ac:dyDescent="0.2">
      <c r="A623" t="s">
        <v>155</v>
      </c>
      <c r="B623" t="s">
        <v>984</v>
      </c>
      <c r="C623" s="2">
        <v>89.886242198488702</v>
      </c>
      <c r="D623" s="2">
        <v>88.376904631699702</v>
      </c>
      <c r="E623" s="2">
        <v>87.130645939195801</v>
      </c>
      <c r="F623" s="2">
        <v>91.150852745115699</v>
      </c>
      <c r="G623" s="2">
        <v>88.947632278819597</v>
      </c>
      <c r="H623">
        <v>92</v>
      </c>
    </row>
    <row r="624" spans="1:8" x14ac:dyDescent="0.2">
      <c r="A624" t="s">
        <v>157</v>
      </c>
      <c r="B624" t="s">
        <v>1015</v>
      </c>
      <c r="C624" s="2">
        <v>88.4464438194005</v>
      </c>
      <c r="D624" s="2">
        <v>90.033250337972305</v>
      </c>
      <c r="E624" s="2">
        <v>91.331036885000898</v>
      </c>
      <c r="F624" s="2">
        <v>88.325943511099396</v>
      </c>
      <c r="G624" s="2">
        <v>90.892577759452394</v>
      </c>
      <c r="H624">
        <v>94</v>
      </c>
    </row>
    <row r="625" spans="1:8" x14ac:dyDescent="0.2">
      <c r="A625" t="s">
        <v>159</v>
      </c>
      <c r="B625" t="s">
        <v>1044</v>
      </c>
      <c r="C625" s="2" t="e">
        <v>#N/A</v>
      </c>
      <c r="D625" s="2" t="e">
        <v>#N/A</v>
      </c>
      <c r="E625" s="2" t="e">
        <v>#N/A</v>
      </c>
      <c r="F625" s="2" t="e">
        <v>#N/A</v>
      </c>
      <c r="G625" s="2" t="e">
        <v>#N/A</v>
      </c>
      <c r="H625">
        <v>86</v>
      </c>
    </row>
    <row r="626" spans="1:8" x14ac:dyDescent="0.2">
      <c r="A626" t="s">
        <v>161</v>
      </c>
      <c r="B626" t="s">
        <v>1073</v>
      </c>
      <c r="C626" s="2">
        <v>72.270810612612195</v>
      </c>
      <c r="D626" s="2">
        <v>80.298437920923703</v>
      </c>
      <c r="E626" s="2">
        <v>85.907402381772201</v>
      </c>
      <c r="F626" s="2">
        <v>68.959113458169895</v>
      </c>
      <c r="G626" s="2">
        <v>82.1196654689155</v>
      </c>
      <c r="H626">
        <v>88</v>
      </c>
    </row>
    <row r="627" spans="1:8" x14ac:dyDescent="0.2">
      <c r="A627" t="s">
        <v>163</v>
      </c>
      <c r="B627" t="s">
        <v>1104</v>
      </c>
      <c r="C627" s="2">
        <v>60.377782442577001</v>
      </c>
      <c r="D627" s="2">
        <v>63.456926843586402</v>
      </c>
      <c r="E627" s="2">
        <v>66.0159028795468</v>
      </c>
      <c r="F627" s="2">
        <v>59.160256132993702</v>
      </c>
      <c r="G627" s="2">
        <v>64.168324077559106</v>
      </c>
      <c r="H627">
        <v>80</v>
      </c>
    </row>
    <row r="628" spans="1:8" x14ac:dyDescent="0.2">
      <c r="A628" t="s">
        <v>103</v>
      </c>
      <c r="B628" t="s">
        <v>186</v>
      </c>
      <c r="C628" s="2">
        <v>62.0173636745509</v>
      </c>
      <c r="D628" s="2">
        <v>64.756003090355605</v>
      </c>
      <c r="E628" s="2">
        <v>67.071477065516703</v>
      </c>
      <c r="F628" s="2">
        <v>61.1695063320484</v>
      </c>
      <c r="G628" s="2">
        <v>65.642493460892993</v>
      </c>
      <c r="H628">
        <v>80</v>
      </c>
    </row>
    <row r="629" spans="1:8" x14ac:dyDescent="0.2">
      <c r="A629" t="s">
        <v>105</v>
      </c>
      <c r="B629" t="s">
        <v>212</v>
      </c>
      <c r="C629" s="2">
        <v>48.358960460702399</v>
      </c>
      <c r="D629" s="2">
        <v>47.244942930864603</v>
      </c>
      <c r="E629" s="2">
        <v>47.287706411982498</v>
      </c>
      <c r="F629" s="2">
        <v>54.432645156355299</v>
      </c>
      <c r="G629" s="2">
        <v>53.312788506367099</v>
      </c>
      <c r="H629">
        <v>73</v>
      </c>
    </row>
    <row r="630" spans="1:8" x14ac:dyDescent="0.2">
      <c r="A630" t="s">
        <v>106</v>
      </c>
      <c r="B630" t="s">
        <v>240</v>
      </c>
      <c r="C630" s="2">
        <v>46.680074880824399</v>
      </c>
      <c r="D630" s="2">
        <v>50.099416268533297</v>
      </c>
      <c r="E630" s="2">
        <v>52.689459225997503</v>
      </c>
      <c r="F630" s="2">
        <v>43.518956832306202</v>
      </c>
      <c r="G630" s="2">
        <v>48.824445410335699</v>
      </c>
      <c r="H630">
        <v>75</v>
      </c>
    </row>
    <row r="631" spans="1:8" x14ac:dyDescent="0.2">
      <c r="A631" t="s">
        <v>108</v>
      </c>
      <c r="B631" t="s">
        <v>269</v>
      </c>
      <c r="C631" s="2">
        <v>60.759047779574601</v>
      </c>
      <c r="D631" s="2">
        <v>64.450844969186093</v>
      </c>
      <c r="E631" s="2">
        <v>67.593317539528499</v>
      </c>
      <c r="F631" s="2">
        <v>59.8896445706986</v>
      </c>
      <c r="G631" s="2">
        <v>65.935232766383507</v>
      </c>
      <c r="H631">
        <v>80</v>
      </c>
    </row>
    <row r="632" spans="1:8" x14ac:dyDescent="0.2">
      <c r="A632" t="s">
        <v>110</v>
      </c>
      <c r="B632" t="s">
        <v>299</v>
      </c>
      <c r="C632" s="2">
        <v>46.964934652030202</v>
      </c>
      <c r="D632" s="2">
        <v>50.220835778441199</v>
      </c>
      <c r="E632" s="2">
        <v>52.708967596326502</v>
      </c>
      <c r="F632" s="2">
        <v>44.079127999507499</v>
      </c>
      <c r="G632" s="2">
        <v>49.150890643278601</v>
      </c>
      <c r="H632">
        <v>75</v>
      </c>
    </row>
    <row r="633" spans="1:8" x14ac:dyDescent="0.2">
      <c r="A633" t="s">
        <v>112</v>
      </c>
      <c r="B633" t="s">
        <v>329</v>
      </c>
      <c r="C633" s="2" t="e">
        <v>#N/A</v>
      </c>
      <c r="D633" s="2" t="e">
        <v>#N/A</v>
      </c>
      <c r="E633" s="2" t="e">
        <v>#N/A</v>
      </c>
      <c r="F633" s="2" t="e">
        <v>#N/A</v>
      </c>
      <c r="G633" s="2" t="e">
        <v>#N/A</v>
      </c>
      <c r="H633">
        <v>84</v>
      </c>
    </row>
    <row r="634" spans="1:8" x14ac:dyDescent="0.2">
      <c r="A634" t="s">
        <v>114</v>
      </c>
      <c r="B634" t="s">
        <v>357</v>
      </c>
      <c r="C634" s="2">
        <v>49.688599562574701</v>
      </c>
      <c r="D634" s="2">
        <v>53.5059884108924</v>
      </c>
      <c r="E634" s="2">
        <v>57.067287723844103</v>
      </c>
      <c r="F634" s="2">
        <v>50.1102556779446</v>
      </c>
      <c r="G634" s="2">
        <v>56.520138080929101</v>
      </c>
      <c r="H634">
        <v>76</v>
      </c>
    </row>
    <row r="635" spans="1:8" x14ac:dyDescent="0.2">
      <c r="A635" t="s">
        <v>116</v>
      </c>
      <c r="B635" t="s">
        <v>388</v>
      </c>
      <c r="C635" s="2">
        <v>45.9559327936635</v>
      </c>
      <c r="D635" s="2">
        <v>48.799962056669202</v>
      </c>
      <c r="E635" s="2">
        <v>51.246429303994198</v>
      </c>
      <c r="F635" s="2">
        <v>44.946976830507403</v>
      </c>
      <c r="G635" s="2">
        <v>49.574713295194201</v>
      </c>
      <c r="H635">
        <v>74</v>
      </c>
    </row>
    <row r="636" spans="1:8" x14ac:dyDescent="0.2">
      <c r="A636" t="s">
        <v>118</v>
      </c>
      <c r="B636" t="s">
        <v>418</v>
      </c>
      <c r="C636" s="2">
        <v>68.597504419429498</v>
      </c>
      <c r="D636" s="2">
        <v>59.473741752517199</v>
      </c>
      <c r="E636" s="2">
        <v>50.740390780482699</v>
      </c>
      <c r="F636" s="2">
        <v>69.439465400744993</v>
      </c>
      <c r="G636" s="2">
        <v>54.070813498497103</v>
      </c>
      <c r="H636">
        <v>78</v>
      </c>
    </row>
    <row r="637" spans="1:8" x14ac:dyDescent="0.2">
      <c r="A637" t="s">
        <v>120</v>
      </c>
      <c r="B637" t="s">
        <v>449</v>
      </c>
      <c r="C637" s="2" t="e">
        <v>#N/A</v>
      </c>
      <c r="D637" s="2" t="e">
        <v>#N/A</v>
      </c>
      <c r="E637" s="2" t="e">
        <v>#N/A</v>
      </c>
      <c r="F637" s="2" t="e">
        <v>#N/A</v>
      </c>
      <c r="G637" s="2" t="e">
        <v>#N/A</v>
      </c>
      <c r="H637">
        <v>76</v>
      </c>
    </row>
    <row r="638" spans="1:8" x14ac:dyDescent="0.2">
      <c r="A638" t="s">
        <v>122</v>
      </c>
      <c r="B638" t="s">
        <v>480</v>
      </c>
      <c r="C638" s="2">
        <v>77.863329853175799</v>
      </c>
      <c r="D638" s="2">
        <v>70.292663232527801</v>
      </c>
      <c r="E638" s="2">
        <v>61.922033456355202</v>
      </c>
      <c r="F638" s="2">
        <v>75.570904254318506</v>
      </c>
      <c r="G638" s="2">
        <v>61.450773228944897</v>
      </c>
      <c r="H638">
        <v>83</v>
      </c>
    </row>
    <row r="639" spans="1:8" x14ac:dyDescent="0.2">
      <c r="A639" t="s">
        <v>124</v>
      </c>
      <c r="B639" t="s">
        <v>508</v>
      </c>
      <c r="C639" s="2">
        <v>62.605385555030701</v>
      </c>
      <c r="D639" s="2">
        <v>59.028360266087098</v>
      </c>
      <c r="E639" s="2">
        <v>56.005493917820601</v>
      </c>
      <c r="F639" s="2">
        <v>64.4459883183182</v>
      </c>
      <c r="G639" s="2">
        <v>58.732908548289998</v>
      </c>
      <c r="H639">
        <v>78</v>
      </c>
    </row>
    <row r="640" spans="1:8" x14ac:dyDescent="0.2">
      <c r="A640" t="s">
        <v>126</v>
      </c>
      <c r="B640" t="s">
        <v>539</v>
      </c>
      <c r="C640" s="2">
        <v>43.442657565618198</v>
      </c>
      <c r="D640" s="2">
        <v>48.796372070160203</v>
      </c>
      <c r="E640" s="2">
        <v>53.942703612567797</v>
      </c>
      <c r="F640" s="2">
        <v>44.537875765257603</v>
      </c>
      <c r="G640" s="2">
        <v>53.647962577450102</v>
      </c>
      <c r="H640">
        <v>74</v>
      </c>
    </row>
    <row r="641" spans="1:8" x14ac:dyDescent="0.2">
      <c r="A641" t="s">
        <v>128</v>
      </c>
      <c r="B641" t="s">
        <v>568</v>
      </c>
      <c r="C641" s="2" t="e">
        <v>#N/A</v>
      </c>
      <c r="D641" s="2" t="e">
        <v>#N/A</v>
      </c>
      <c r="E641" s="2" t="e">
        <v>#N/A</v>
      </c>
      <c r="F641" s="2" t="e">
        <v>#N/A</v>
      </c>
      <c r="G641" s="2" t="e">
        <v>#N/A</v>
      </c>
      <c r="H641">
        <v>80</v>
      </c>
    </row>
    <row r="642" spans="1:8" x14ac:dyDescent="0.2">
      <c r="A642" t="s">
        <v>130</v>
      </c>
      <c r="B642" t="s">
        <v>597</v>
      </c>
      <c r="C642" s="2">
        <v>56.828710498262602</v>
      </c>
      <c r="D642" s="2">
        <v>56.982069678755202</v>
      </c>
      <c r="E642" s="2">
        <v>56.555961279386104</v>
      </c>
      <c r="F642" s="2">
        <v>53.585658801955098</v>
      </c>
      <c r="G642" s="2">
        <v>53.448605055346803</v>
      </c>
      <c r="H642">
        <v>78</v>
      </c>
    </row>
    <row r="643" spans="1:8" x14ac:dyDescent="0.2">
      <c r="A643" t="s">
        <v>132</v>
      </c>
      <c r="B643" t="s">
        <v>626</v>
      </c>
      <c r="C643" s="2">
        <v>65.922948978819207</v>
      </c>
      <c r="D643" s="2">
        <v>60.732875615142802</v>
      </c>
      <c r="E643" s="2">
        <v>55.179642511482001</v>
      </c>
      <c r="F643" s="2">
        <v>62.7308536055952</v>
      </c>
      <c r="G643" s="2">
        <v>53.334226545603101</v>
      </c>
      <c r="H643">
        <v>79</v>
      </c>
    </row>
    <row r="644" spans="1:8" x14ac:dyDescent="0.2">
      <c r="A644" t="s">
        <v>134</v>
      </c>
      <c r="B644" t="s">
        <v>655</v>
      </c>
      <c r="C644" s="2">
        <v>81.252759585356102</v>
      </c>
      <c r="D644" s="2">
        <v>73.748114712967606</v>
      </c>
      <c r="E644" s="2">
        <v>66.327950728867805</v>
      </c>
      <c r="F644" s="2">
        <v>83.824214114049397</v>
      </c>
      <c r="G644" s="2">
        <v>71.864251897788193</v>
      </c>
      <c r="H644">
        <v>84</v>
      </c>
    </row>
    <row r="645" spans="1:8" x14ac:dyDescent="0.2">
      <c r="A645" t="s">
        <v>136</v>
      </c>
      <c r="B645" t="s">
        <v>682</v>
      </c>
      <c r="C645" s="2" t="e">
        <v>#N/A</v>
      </c>
      <c r="D645" s="2" t="e">
        <v>#N/A</v>
      </c>
      <c r="E645" s="2" t="e">
        <v>#N/A</v>
      </c>
      <c r="F645" s="2" t="e">
        <v>#N/A</v>
      </c>
      <c r="G645" s="2" t="e">
        <v>#N/A</v>
      </c>
      <c r="H645">
        <v>73</v>
      </c>
    </row>
    <row r="646" spans="1:8" x14ac:dyDescent="0.2">
      <c r="A646" t="s">
        <v>138</v>
      </c>
      <c r="B646" t="s">
        <v>714</v>
      </c>
      <c r="C646" s="2">
        <v>70.060667096427295</v>
      </c>
      <c r="D646" s="2">
        <v>62.0845825831721</v>
      </c>
      <c r="E646" s="2">
        <v>53.692230935320502</v>
      </c>
      <c r="F646" s="2">
        <v>67.274992172058603</v>
      </c>
      <c r="G646" s="2">
        <v>52.903944749091899</v>
      </c>
      <c r="H646">
        <v>80</v>
      </c>
    </row>
    <row r="647" spans="1:8" x14ac:dyDescent="0.2">
      <c r="A647" t="s">
        <v>140</v>
      </c>
      <c r="B647" t="s">
        <v>744</v>
      </c>
      <c r="C647" s="2">
        <v>45.402958542881997</v>
      </c>
      <c r="D647" s="2">
        <v>51.864472937811598</v>
      </c>
      <c r="E647" s="2">
        <v>57.649839953760797</v>
      </c>
      <c r="F647" s="2">
        <v>44.676356217657997</v>
      </c>
      <c r="G647" s="2">
        <v>55.373004832826702</v>
      </c>
      <c r="H647">
        <v>75</v>
      </c>
    </row>
    <row r="648" spans="1:8" x14ac:dyDescent="0.2">
      <c r="A648" t="s">
        <v>142</v>
      </c>
      <c r="B648" t="s">
        <v>774</v>
      </c>
      <c r="C648" s="2">
        <v>71.971771344992206</v>
      </c>
      <c r="D648" s="2">
        <v>76.102310883006695</v>
      </c>
      <c r="E648" s="2">
        <v>78.989267748117797</v>
      </c>
      <c r="F648" s="2">
        <v>67.807074578590203</v>
      </c>
      <c r="G648" s="2">
        <v>74.569950893783599</v>
      </c>
      <c r="H648">
        <v>86</v>
      </c>
    </row>
    <row r="649" spans="1:8" x14ac:dyDescent="0.2">
      <c r="A649" t="s">
        <v>144</v>
      </c>
      <c r="B649" t="s">
        <v>803</v>
      </c>
      <c r="C649" s="2">
        <v>57.836212761044898</v>
      </c>
      <c r="D649" s="2">
        <v>52.705417171469797</v>
      </c>
      <c r="E649" s="2">
        <v>48.144610265412098</v>
      </c>
      <c r="F649" s="2">
        <v>58.986274426894802</v>
      </c>
      <c r="G649" s="2">
        <v>50.549188508022198</v>
      </c>
      <c r="H649">
        <v>76</v>
      </c>
    </row>
    <row r="650" spans="1:8" x14ac:dyDescent="0.2">
      <c r="A650" t="s">
        <v>146</v>
      </c>
      <c r="B650" t="s">
        <v>834</v>
      </c>
      <c r="C650" s="2">
        <v>83.607717369385199</v>
      </c>
      <c r="D650" s="2">
        <v>78.631905123388904</v>
      </c>
      <c r="E650" s="2">
        <v>72.894675899419497</v>
      </c>
      <c r="F650" s="2">
        <v>81.575079154826696</v>
      </c>
      <c r="G650" s="2">
        <v>71.933819206781095</v>
      </c>
      <c r="H650">
        <v>87</v>
      </c>
    </row>
    <row r="651" spans="1:8" x14ac:dyDescent="0.2">
      <c r="A651" t="s">
        <v>148</v>
      </c>
      <c r="B651" t="s">
        <v>862</v>
      </c>
      <c r="C651" s="2">
        <v>79.246311128839196</v>
      </c>
      <c r="D651" s="2">
        <v>78.418704863693605</v>
      </c>
      <c r="E651" s="2">
        <v>77.810008172384101</v>
      </c>
      <c r="F651" s="2">
        <v>80.162140936641094</v>
      </c>
      <c r="G651" s="2">
        <v>78.918404310202007</v>
      </c>
      <c r="H651">
        <v>86</v>
      </c>
    </row>
    <row r="652" spans="1:8" x14ac:dyDescent="0.2">
      <c r="A652" t="s">
        <v>150</v>
      </c>
      <c r="B652" t="s">
        <v>892</v>
      </c>
      <c r="C652" s="2">
        <v>56.610262333376397</v>
      </c>
      <c r="D652" s="2">
        <v>62.501527941383003</v>
      </c>
      <c r="E652" s="2">
        <v>67.080741798444294</v>
      </c>
      <c r="F652" s="2">
        <v>52.845759240722401</v>
      </c>
      <c r="G652" s="2">
        <v>62.3335299959883</v>
      </c>
      <c r="H652">
        <v>80</v>
      </c>
    </row>
    <row r="653" spans="1:8" x14ac:dyDescent="0.2">
      <c r="A653" t="s">
        <v>151</v>
      </c>
      <c r="B653" t="s">
        <v>925</v>
      </c>
      <c r="C653" s="2">
        <v>50.303053789901099</v>
      </c>
      <c r="D653" s="2">
        <v>56.6593267816653</v>
      </c>
      <c r="E653" s="2">
        <v>61.559543917226598</v>
      </c>
      <c r="F653" s="2">
        <v>45.498318111715598</v>
      </c>
      <c r="G653" s="2">
        <v>55.561234962326502</v>
      </c>
      <c r="H653">
        <v>78</v>
      </c>
    </row>
    <row r="654" spans="1:8" x14ac:dyDescent="0.2">
      <c r="A654" t="s">
        <v>153</v>
      </c>
      <c r="B654" t="s">
        <v>956</v>
      </c>
      <c r="C654" s="2">
        <v>58.993970711311803</v>
      </c>
      <c r="D654" s="2">
        <v>56.420806413022902</v>
      </c>
      <c r="E654" s="2">
        <v>53.735822239612602</v>
      </c>
      <c r="F654" s="2">
        <v>57.370048498441797</v>
      </c>
      <c r="G654" s="2">
        <v>52.824732900037198</v>
      </c>
      <c r="H654">
        <v>77</v>
      </c>
    </row>
    <row r="655" spans="1:8" x14ac:dyDescent="0.2">
      <c r="A655" t="s">
        <v>155</v>
      </c>
      <c r="B655" t="s">
        <v>985</v>
      </c>
      <c r="C655" s="2">
        <v>73.841171818217305</v>
      </c>
      <c r="D655" s="2">
        <v>68.737517130105203</v>
      </c>
      <c r="E655" s="2">
        <v>63.740577997195601</v>
      </c>
      <c r="F655" s="2">
        <v>74.0787869426631</v>
      </c>
      <c r="G655" s="2">
        <v>65.391175287345504</v>
      </c>
      <c r="H655">
        <v>82</v>
      </c>
    </row>
    <row r="656" spans="1:8" x14ac:dyDescent="0.2">
      <c r="A656" t="s">
        <v>157</v>
      </c>
      <c r="B656" t="s">
        <v>928</v>
      </c>
      <c r="C656" s="2">
        <v>58.638927718486897</v>
      </c>
      <c r="D656" s="2">
        <v>61.282184117445198</v>
      </c>
      <c r="E656" s="2">
        <v>63.0239416558098</v>
      </c>
      <c r="F656" s="2">
        <v>54.7957241463996</v>
      </c>
      <c r="G656" s="2">
        <v>58.821782807709099</v>
      </c>
      <c r="H656">
        <v>79</v>
      </c>
    </row>
    <row r="657" spans="1:8" x14ac:dyDescent="0.2">
      <c r="A657" t="s">
        <v>159</v>
      </c>
      <c r="B657" t="s">
        <v>1045</v>
      </c>
      <c r="C657" s="2">
        <v>36.2768975948701</v>
      </c>
      <c r="D657" s="2">
        <v>36.496867486610697</v>
      </c>
      <c r="E657" s="2">
        <v>36.735325102882697</v>
      </c>
      <c r="F657" s="2">
        <v>36.477861702425699</v>
      </c>
      <c r="G657" s="2">
        <v>36.870986307423301</v>
      </c>
      <c r="H657">
        <v>70</v>
      </c>
    </row>
    <row r="658" spans="1:8" x14ac:dyDescent="0.2">
      <c r="A658" t="s">
        <v>161</v>
      </c>
      <c r="B658" t="s">
        <v>1074</v>
      </c>
      <c r="C658" s="2">
        <v>60.027009475811298</v>
      </c>
      <c r="D658" s="2">
        <v>64.895498306500599</v>
      </c>
      <c r="E658" s="2">
        <v>69.003892499759104</v>
      </c>
      <c r="F658" s="2">
        <v>58.959782404099201</v>
      </c>
      <c r="G658" s="2">
        <v>66.925611496616796</v>
      </c>
      <c r="H658">
        <v>80</v>
      </c>
    </row>
    <row r="659" spans="1:8" x14ac:dyDescent="0.2">
      <c r="A659" t="s">
        <v>163</v>
      </c>
      <c r="B659" t="s">
        <v>1105</v>
      </c>
      <c r="C659" s="2">
        <v>40.445184344285998</v>
      </c>
      <c r="D659" s="2">
        <v>49.291792994580597</v>
      </c>
      <c r="E659" s="2">
        <v>57.291578523138</v>
      </c>
      <c r="F659" s="2">
        <v>39.385984089115702</v>
      </c>
      <c r="G659" s="2">
        <v>54.059365475851102</v>
      </c>
      <c r="H659">
        <v>75</v>
      </c>
    </row>
    <row r="661" spans="1:8" x14ac:dyDescent="0.2">
      <c r="A661" t="s">
        <v>1496</v>
      </c>
      <c r="C661" s="2" t="s">
        <v>1497</v>
      </c>
      <c r="D661" s="2" t="s">
        <v>1498</v>
      </c>
      <c r="E661" s="2" t="s">
        <v>1499</v>
      </c>
      <c r="F661" s="2" t="s">
        <v>1500</v>
      </c>
      <c r="G661" s="2" t="s">
        <v>1501</v>
      </c>
      <c r="H661" t="s">
        <v>1156</v>
      </c>
    </row>
    <row r="662" spans="1:8" x14ac:dyDescent="0.2">
      <c r="A662" t="s">
        <v>103</v>
      </c>
      <c r="B662" t="s">
        <v>187</v>
      </c>
      <c r="C662" s="2">
        <v>46.041090933906801</v>
      </c>
      <c r="D662" s="2">
        <v>46.078313890876601</v>
      </c>
      <c r="E662" s="2">
        <v>45.009711472229597</v>
      </c>
      <c r="F662" s="2">
        <v>44.387212542718402</v>
      </c>
      <c r="G662" s="2">
        <v>47.080881524381702</v>
      </c>
      <c r="H662">
        <v>72</v>
      </c>
    </row>
    <row r="663" spans="1:8" x14ac:dyDescent="0.2">
      <c r="A663" t="s">
        <v>105</v>
      </c>
      <c r="B663" t="s">
        <v>213</v>
      </c>
      <c r="C663" s="2">
        <v>94.014335678453307</v>
      </c>
      <c r="D663" s="2">
        <v>93.687622992853306</v>
      </c>
      <c r="E663" s="2">
        <v>92.633625516000805</v>
      </c>
      <c r="F663" s="2">
        <v>92.274934018301806</v>
      </c>
      <c r="G663" s="2">
        <v>94.655100363649893</v>
      </c>
      <c r="H663">
        <v>97</v>
      </c>
    </row>
    <row r="664" spans="1:8" x14ac:dyDescent="0.2">
      <c r="A664" t="s">
        <v>106</v>
      </c>
      <c r="B664" t="s">
        <v>241</v>
      </c>
      <c r="C664" s="2">
        <v>54.715500194840502</v>
      </c>
      <c r="D664" s="2">
        <v>52.225613155513699</v>
      </c>
      <c r="E664" s="2">
        <v>52.340857760252803</v>
      </c>
      <c r="F664" s="2">
        <v>54.210284104212299</v>
      </c>
      <c r="G664" s="2">
        <v>52.816792294387</v>
      </c>
      <c r="H664">
        <v>74</v>
      </c>
    </row>
    <row r="665" spans="1:8" x14ac:dyDescent="0.2">
      <c r="A665" t="s">
        <v>108</v>
      </c>
      <c r="B665" t="s">
        <v>270</v>
      </c>
      <c r="C665" s="2">
        <v>78.755016236418797</v>
      </c>
      <c r="D665" s="2">
        <v>78.242486849955796</v>
      </c>
      <c r="E665" s="2">
        <v>70.903426843722997</v>
      </c>
      <c r="F665" s="2">
        <v>66.815697375852295</v>
      </c>
      <c r="G665" s="2">
        <v>84.198718083870702</v>
      </c>
      <c r="H665">
        <v>87</v>
      </c>
    </row>
    <row r="666" spans="1:8" x14ac:dyDescent="0.2">
      <c r="A666" t="s">
        <v>110</v>
      </c>
      <c r="B666" t="s">
        <v>300</v>
      </c>
      <c r="C666" s="2">
        <v>62.4166552167706</v>
      </c>
      <c r="D666" s="2">
        <v>65.197197204045395</v>
      </c>
      <c r="E666" s="2">
        <v>62.782577194178899</v>
      </c>
      <c r="F666" s="2">
        <v>59.338206903009997</v>
      </c>
      <c r="G666" s="2">
        <v>66.671466294661798</v>
      </c>
      <c r="H666">
        <v>80</v>
      </c>
    </row>
    <row r="667" spans="1:8" x14ac:dyDescent="0.2">
      <c r="A667" t="s">
        <v>112</v>
      </c>
      <c r="B667" t="s">
        <v>330</v>
      </c>
      <c r="C667" s="2">
        <v>62.234023651309002</v>
      </c>
      <c r="D667" s="2">
        <v>65.783514984300794</v>
      </c>
      <c r="E667" s="2">
        <v>64.123973229497693</v>
      </c>
      <c r="F667" s="2">
        <v>60.563351362937297</v>
      </c>
      <c r="G667" s="2">
        <v>66.358617577170506</v>
      </c>
      <c r="H667">
        <v>80</v>
      </c>
    </row>
    <row r="668" spans="1:8" x14ac:dyDescent="0.2">
      <c r="A668" t="s">
        <v>114</v>
      </c>
      <c r="B668" t="s">
        <v>358</v>
      </c>
      <c r="C668" s="2">
        <v>87.9335042639471</v>
      </c>
      <c r="D668" s="2">
        <v>87.655735621534205</v>
      </c>
      <c r="E668" s="2">
        <v>87.871109844798994</v>
      </c>
      <c r="F668" s="2">
        <v>88.188163268091898</v>
      </c>
      <c r="G668" s="2">
        <v>87.528952187152001</v>
      </c>
      <c r="H668">
        <v>91</v>
      </c>
    </row>
    <row r="669" spans="1:8" x14ac:dyDescent="0.2">
      <c r="A669" t="s">
        <v>116</v>
      </c>
      <c r="B669" t="s">
        <v>389</v>
      </c>
      <c r="C669" s="2">
        <v>74.836283560150306</v>
      </c>
      <c r="D669" s="2">
        <v>75.222012924134802</v>
      </c>
      <c r="E669" s="2">
        <v>75.822622704788699</v>
      </c>
      <c r="F669" s="2">
        <v>75.881297731610303</v>
      </c>
      <c r="G669" s="2">
        <v>74.537618575547498</v>
      </c>
      <c r="H669">
        <v>84</v>
      </c>
    </row>
    <row r="670" spans="1:8" x14ac:dyDescent="0.2">
      <c r="A670" t="s">
        <v>118</v>
      </c>
      <c r="B670" t="s">
        <v>419</v>
      </c>
      <c r="C670" s="2">
        <v>84.739532798509799</v>
      </c>
      <c r="D670" s="2">
        <v>85.842212492934394</v>
      </c>
      <c r="E670" s="2">
        <v>86.355453618279597</v>
      </c>
      <c r="F670" s="2">
        <v>85.873348025320794</v>
      </c>
      <c r="G670" s="2">
        <v>85.034071355965395</v>
      </c>
      <c r="H670">
        <v>90</v>
      </c>
    </row>
    <row r="671" spans="1:8" x14ac:dyDescent="0.2">
      <c r="A671" t="s">
        <v>120</v>
      </c>
      <c r="B671" t="s">
        <v>450</v>
      </c>
      <c r="C671" s="2">
        <v>84.051539228290594</v>
      </c>
      <c r="D671" s="2">
        <v>84.358096042880703</v>
      </c>
      <c r="E671" s="2">
        <v>80.931735829150099</v>
      </c>
      <c r="F671" s="2">
        <v>78.562892034410993</v>
      </c>
      <c r="G671" s="2">
        <v>87.125186184524097</v>
      </c>
      <c r="H671">
        <v>90</v>
      </c>
    </row>
    <row r="672" spans="1:8" x14ac:dyDescent="0.2">
      <c r="A672" t="s">
        <v>122</v>
      </c>
      <c r="B672" t="s">
        <v>481</v>
      </c>
      <c r="C672" s="2">
        <v>63.7680193696293</v>
      </c>
      <c r="D672" s="2">
        <v>68.015883186735394</v>
      </c>
      <c r="E672" s="2">
        <v>70.797645025433397</v>
      </c>
      <c r="F672" s="2">
        <v>69.422145071352404</v>
      </c>
      <c r="G672" s="2">
        <v>64.080242087561402</v>
      </c>
      <c r="H672">
        <v>80</v>
      </c>
    </row>
    <row r="673" spans="1:8" x14ac:dyDescent="0.2">
      <c r="A673" t="s">
        <v>124</v>
      </c>
      <c r="B673" t="s">
        <v>509</v>
      </c>
      <c r="C673" s="2">
        <v>50.764464175575597</v>
      </c>
      <c r="D673" s="2">
        <v>53.430788374944903</v>
      </c>
      <c r="E673" s="2">
        <v>53.160702611613701</v>
      </c>
      <c r="F673" s="2">
        <v>51.077281354878302</v>
      </c>
      <c r="G673" s="2">
        <v>52.939183619707997</v>
      </c>
      <c r="H673">
        <v>75</v>
      </c>
    </row>
    <row r="674" spans="1:8" x14ac:dyDescent="0.2">
      <c r="A674" t="s">
        <v>126</v>
      </c>
      <c r="B674" t="s">
        <v>540</v>
      </c>
      <c r="C674" s="2">
        <v>65.725054065519203</v>
      </c>
      <c r="D674" s="2">
        <v>65.816440391056901</v>
      </c>
      <c r="E674" s="2">
        <v>61.768020112667998</v>
      </c>
      <c r="F674" s="2">
        <v>59.374904066442099</v>
      </c>
      <c r="G674" s="2">
        <v>69.460308469946099</v>
      </c>
      <c r="H674">
        <v>80</v>
      </c>
    </row>
    <row r="675" spans="1:8" x14ac:dyDescent="0.2">
      <c r="A675" t="s">
        <v>128</v>
      </c>
      <c r="B675" t="s">
        <v>570</v>
      </c>
      <c r="C675" s="2">
        <v>78.005471208658307</v>
      </c>
      <c r="D675" s="2">
        <v>79.790368102678499</v>
      </c>
      <c r="E675" s="2">
        <v>76.383196358293404</v>
      </c>
      <c r="F675" s="2">
        <v>72.886518328317393</v>
      </c>
      <c r="G675" s="2">
        <v>82.2778324498655</v>
      </c>
      <c r="H675">
        <v>88</v>
      </c>
    </row>
    <row r="676" spans="1:8" x14ac:dyDescent="0.2">
      <c r="A676" t="s">
        <v>130</v>
      </c>
      <c r="B676" t="s">
        <v>598</v>
      </c>
      <c r="C676" s="2">
        <v>64.744302519764005</v>
      </c>
      <c r="D676" s="2">
        <v>62.754917197599497</v>
      </c>
      <c r="E676" s="2">
        <v>61.747472677102898</v>
      </c>
      <c r="F676" s="2">
        <v>62.645733929966099</v>
      </c>
      <c r="G676" s="2">
        <v>64.256707247530102</v>
      </c>
      <c r="H676">
        <v>79</v>
      </c>
    </row>
    <row r="677" spans="1:8" x14ac:dyDescent="0.2">
      <c r="A677" t="s">
        <v>132</v>
      </c>
      <c r="B677" t="s">
        <v>627</v>
      </c>
      <c r="C677" s="2" t="e">
        <v>#N/A</v>
      </c>
      <c r="D677" s="2" t="e">
        <v>#N/A</v>
      </c>
      <c r="E677" s="2" t="e">
        <v>#N/A</v>
      </c>
      <c r="F677" s="2" t="e">
        <v>#N/A</v>
      </c>
      <c r="G677" s="2" t="e">
        <v>#N/A</v>
      </c>
      <c r="H677">
        <v>81</v>
      </c>
    </row>
    <row r="678" spans="1:8" x14ac:dyDescent="0.2">
      <c r="A678" t="s">
        <v>134</v>
      </c>
      <c r="B678" t="s">
        <v>656</v>
      </c>
      <c r="C678" s="2">
        <v>61.873023883198798</v>
      </c>
      <c r="D678" s="2">
        <v>64.87805554693</v>
      </c>
      <c r="E678" s="2">
        <v>61.767624238383398</v>
      </c>
      <c r="F678" s="2">
        <v>57.742519242874202</v>
      </c>
      <c r="G678" s="2">
        <v>66.921950079535804</v>
      </c>
      <c r="H678">
        <v>80</v>
      </c>
    </row>
    <row r="679" spans="1:8" x14ac:dyDescent="0.2">
      <c r="A679" t="s">
        <v>136</v>
      </c>
      <c r="B679" t="s">
        <v>683</v>
      </c>
      <c r="C679" s="2">
        <v>70.479619090049596</v>
      </c>
      <c r="D679" s="2">
        <v>69.821127469002505</v>
      </c>
      <c r="E679" s="2">
        <v>68.664139292190399</v>
      </c>
      <c r="F679" s="2">
        <v>68.499623962516594</v>
      </c>
      <c r="G679" s="2">
        <v>71.079481069195694</v>
      </c>
      <c r="H679">
        <v>82</v>
      </c>
    </row>
    <row r="680" spans="1:8" x14ac:dyDescent="0.2">
      <c r="A680" t="s">
        <v>138</v>
      </c>
      <c r="B680" t="s">
        <v>715</v>
      </c>
      <c r="C680" s="2" t="e">
        <v>#N/A</v>
      </c>
      <c r="D680" s="2" t="e">
        <v>#N/A</v>
      </c>
      <c r="E680" s="2" t="e">
        <v>#N/A</v>
      </c>
      <c r="F680" s="2" t="e">
        <v>#N/A</v>
      </c>
      <c r="G680" s="2" t="e">
        <v>#N/A</v>
      </c>
      <c r="H680">
        <v>84</v>
      </c>
    </row>
    <row r="681" spans="1:8" x14ac:dyDescent="0.2">
      <c r="A681" t="s">
        <v>140</v>
      </c>
      <c r="B681" t="s">
        <v>745</v>
      </c>
      <c r="C681" s="2">
        <v>81.057868848648695</v>
      </c>
      <c r="D681" s="2">
        <v>80.576870240314406</v>
      </c>
      <c r="E681" s="2">
        <v>79.461957997328696</v>
      </c>
      <c r="F681" s="2">
        <v>79.190620100247898</v>
      </c>
      <c r="G681" s="2">
        <v>81.727717817323807</v>
      </c>
      <c r="H681">
        <v>87</v>
      </c>
    </row>
    <row r="682" spans="1:8" x14ac:dyDescent="0.2">
      <c r="A682" t="s">
        <v>142</v>
      </c>
      <c r="B682" t="s">
        <v>775</v>
      </c>
      <c r="C682" s="2">
        <v>74.361174560083299</v>
      </c>
      <c r="D682" s="2">
        <v>75.607116644928297</v>
      </c>
      <c r="E682" s="2">
        <v>78.276260515686999</v>
      </c>
      <c r="F682" s="2">
        <v>78.879266460127397</v>
      </c>
      <c r="G682" s="2">
        <v>72.563544366863496</v>
      </c>
      <c r="H682">
        <v>83</v>
      </c>
    </row>
    <row r="683" spans="1:8" x14ac:dyDescent="0.2">
      <c r="A683" t="s">
        <v>144</v>
      </c>
      <c r="B683" t="s">
        <v>804</v>
      </c>
      <c r="C683" s="2" t="e">
        <v>#N/A</v>
      </c>
      <c r="D683" s="2" t="e">
        <v>#N/A</v>
      </c>
      <c r="E683" s="2" t="e">
        <v>#N/A</v>
      </c>
      <c r="F683" s="2" t="e">
        <v>#N/A</v>
      </c>
      <c r="G683" s="2" t="e">
        <v>#N/A</v>
      </c>
      <c r="H683">
        <v>81</v>
      </c>
    </row>
    <row r="684" spans="1:8" x14ac:dyDescent="0.2">
      <c r="A684" t="s">
        <v>146</v>
      </c>
      <c r="B684" t="s">
        <v>835</v>
      </c>
      <c r="C684" s="2">
        <v>62.931557336110501</v>
      </c>
      <c r="D684" s="2">
        <v>64.024056140085705</v>
      </c>
      <c r="E684" s="2">
        <v>59.314218728959297</v>
      </c>
      <c r="F684" s="2">
        <v>55.787286511792701</v>
      </c>
      <c r="G684" s="2">
        <v>67.999673686492898</v>
      </c>
      <c r="H684">
        <v>80</v>
      </c>
    </row>
    <row r="685" spans="1:8" x14ac:dyDescent="0.2">
      <c r="A685" t="s">
        <v>148</v>
      </c>
      <c r="B685" t="s">
        <v>863</v>
      </c>
      <c r="C685" s="2">
        <v>68.857250277313796</v>
      </c>
      <c r="D685" s="2">
        <v>70.6767178202672</v>
      </c>
      <c r="E685" s="2">
        <v>68.5881195410483</v>
      </c>
      <c r="F685" s="2">
        <v>66.020401519397296</v>
      </c>
      <c r="G685" s="2">
        <v>72.100510459306605</v>
      </c>
      <c r="H685">
        <v>83</v>
      </c>
    </row>
    <row r="686" spans="1:8" x14ac:dyDescent="0.2">
      <c r="A686" t="s">
        <v>150</v>
      </c>
      <c r="B686" t="s">
        <v>893</v>
      </c>
      <c r="C686" s="2">
        <v>77.586957854789702</v>
      </c>
      <c r="D686" s="2">
        <v>76.851846180395995</v>
      </c>
      <c r="E686" s="2">
        <v>77.192448423149997</v>
      </c>
      <c r="F686" s="2">
        <v>77.908603692353594</v>
      </c>
      <c r="G686" s="2">
        <v>76.736461591684801</v>
      </c>
      <c r="H686">
        <v>85</v>
      </c>
    </row>
    <row r="687" spans="1:8" x14ac:dyDescent="0.2">
      <c r="A687" t="s">
        <v>151</v>
      </c>
      <c r="B687" t="s">
        <v>926</v>
      </c>
      <c r="C687" s="2">
        <v>77.935282994240595</v>
      </c>
      <c r="D687" s="2">
        <v>78.618964943200496</v>
      </c>
      <c r="E687" s="2">
        <v>76.221594887455893</v>
      </c>
      <c r="F687" s="2">
        <v>74.279489354286994</v>
      </c>
      <c r="G687" s="2">
        <v>80.571577939878694</v>
      </c>
      <c r="H687">
        <v>87</v>
      </c>
    </row>
    <row r="688" spans="1:8" x14ac:dyDescent="0.2">
      <c r="A688" t="s">
        <v>153</v>
      </c>
      <c r="B688" t="s">
        <v>957</v>
      </c>
      <c r="C688" s="2">
        <v>82.134592738683097</v>
      </c>
      <c r="D688" s="2">
        <v>82.753611779017405</v>
      </c>
      <c r="E688" s="2">
        <v>79.075517851235006</v>
      </c>
      <c r="F688" s="2">
        <v>76.300221884989895</v>
      </c>
      <c r="G688" s="2">
        <v>85.674339818416499</v>
      </c>
      <c r="H688">
        <v>89</v>
      </c>
    </row>
    <row r="689" spans="1:8" x14ac:dyDescent="0.2">
      <c r="A689" t="s">
        <v>155</v>
      </c>
      <c r="B689" t="s">
        <v>986</v>
      </c>
      <c r="C689" s="2">
        <v>54.420889325415999</v>
      </c>
      <c r="D689" s="2">
        <v>55.682242582248101</v>
      </c>
      <c r="E689" s="2">
        <v>52.0862026544375</v>
      </c>
      <c r="F689" s="2">
        <v>49.145851366550197</v>
      </c>
      <c r="G689" s="2">
        <v>58.692406601138003</v>
      </c>
      <c r="H689">
        <v>76</v>
      </c>
    </row>
    <row r="690" spans="1:8" x14ac:dyDescent="0.2">
      <c r="A690" t="s">
        <v>157</v>
      </c>
      <c r="B690" t="s">
        <v>1016</v>
      </c>
      <c r="C690" s="2">
        <v>93.458756420594995</v>
      </c>
      <c r="D690" s="2">
        <v>93.260111297323405</v>
      </c>
      <c r="E690" s="2">
        <v>91.678130447089899</v>
      </c>
      <c r="F690" s="2">
        <v>90.864924944160407</v>
      </c>
      <c r="G690" s="2">
        <v>94.579641340123302</v>
      </c>
      <c r="H690">
        <v>97</v>
      </c>
    </row>
    <row r="691" spans="1:8" x14ac:dyDescent="0.2">
      <c r="A691" t="s">
        <v>159</v>
      </c>
      <c r="B691" t="s">
        <v>1046</v>
      </c>
      <c r="C691" s="2">
        <v>68.006812866974798</v>
      </c>
      <c r="D691" s="2">
        <v>69.662447822245696</v>
      </c>
      <c r="E691" s="2">
        <v>70.921656460745098</v>
      </c>
      <c r="F691" s="2">
        <v>70.453746166146502</v>
      </c>
      <c r="G691" s="2">
        <v>67.981289618779996</v>
      </c>
      <c r="H691">
        <v>81</v>
      </c>
    </row>
    <row r="692" spans="1:8" x14ac:dyDescent="0.2">
      <c r="A692" t="s">
        <v>161</v>
      </c>
      <c r="B692" t="s">
        <v>1075</v>
      </c>
      <c r="C692" s="2">
        <v>54.946616449214403</v>
      </c>
      <c r="D692" s="2">
        <v>52.8161188113829</v>
      </c>
      <c r="E692" s="2">
        <v>52.565315699370402</v>
      </c>
      <c r="F692" s="2">
        <v>53.971394603495099</v>
      </c>
      <c r="G692" s="2">
        <v>53.651839630108903</v>
      </c>
      <c r="H692">
        <v>75</v>
      </c>
    </row>
    <row r="693" spans="1:8" x14ac:dyDescent="0.2">
      <c r="A693" t="s">
        <v>163</v>
      </c>
      <c r="B693" t="s">
        <v>1106</v>
      </c>
      <c r="C693" s="2">
        <v>84.166752325190799</v>
      </c>
      <c r="D693" s="2">
        <v>87.024621305532705</v>
      </c>
      <c r="E693" s="2">
        <v>87.983679170968102</v>
      </c>
      <c r="F693" s="2">
        <v>86.6232709093876</v>
      </c>
      <c r="G693" s="2">
        <v>85.269381815915295</v>
      </c>
      <c r="H693">
        <v>90</v>
      </c>
    </row>
    <row r="694" spans="1:8" x14ac:dyDescent="0.2">
      <c r="A694" t="s">
        <v>103</v>
      </c>
      <c r="B694" t="s">
        <v>190</v>
      </c>
      <c r="C694" s="2">
        <v>44.9428504711126</v>
      </c>
      <c r="D694" s="2">
        <v>43.181301625833797</v>
      </c>
      <c r="E694" s="2">
        <v>44.490698095700303</v>
      </c>
      <c r="F694" s="2">
        <v>46.509095955956496</v>
      </c>
      <c r="G694" s="2">
        <v>42.4403741482963</v>
      </c>
      <c r="H694">
        <v>71</v>
      </c>
    </row>
    <row r="695" spans="1:8" x14ac:dyDescent="0.2">
      <c r="A695" t="s">
        <v>105</v>
      </c>
      <c r="B695" t="s">
        <v>216</v>
      </c>
      <c r="C695" s="2">
        <v>75.215629898014996</v>
      </c>
      <c r="D695" s="2">
        <v>78.2671549738713</v>
      </c>
      <c r="E695" s="2">
        <v>73.091695841411905</v>
      </c>
      <c r="F695" s="2">
        <v>67.385344264064102</v>
      </c>
      <c r="G695" s="2">
        <v>81.854511634099694</v>
      </c>
      <c r="H695">
        <v>87</v>
      </c>
    </row>
    <row r="696" spans="1:8" x14ac:dyDescent="0.2">
      <c r="A696" t="s">
        <v>106</v>
      </c>
      <c r="B696" t="s">
        <v>244</v>
      </c>
      <c r="C696" s="2">
        <v>63.5211359154547</v>
      </c>
      <c r="D696" s="2">
        <v>60.667009725365702</v>
      </c>
      <c r="E696" s="2">
        <v>58.189136054690501</v>
      </c>
      <c r="F696" s="2">
        <v>58.916201693775101</v>
      </c>
      <c r="G696" s="2">
        <v>63.7634900167929</v>
      </c>
      <c r="H696">
        <v>79</v>
      </c>
    </row>
    <row r="697" spans="1:8" x14ac:dyDescent="0.2">
      <c r="A697" t="s">
        <v>108</v>
      </c>
      <c r="B697" t="s">
        <v>273</v>
      </c>
      <c r="C697" s="2">
        <v>45.146429651595902</v>
      </c>
      <c r="D697" s="2">
        <v>42.189926026152698</v>
      </c>
      <c r="E697" s="2">
        <v>40.1215638655163</v>
      </c>
      <c r="F697" s="2">
        <v>41.079084917424403</v>
      </c>
      <c r="G697" s="2">
        <v>44.998506642850401</v>
      </c>
      <c r="H697">
        <v>72</v>
      </c>
    </row>
    <row r="698" spans="1:8" x14ac:dyDescent="0.2">
      <c r="A698" t="s">
        <v>110</v>
      </c>
      <c r="B698" t="s">
        <v>303</v>
      </c>
      <c r="C698" s="2">
        <v>65.200002316750599</v>
      </c>
      <c r="D698" s="2">
        <v>60.784442505161699</v>
      </c>
      <c r="E698" s="2">
        <v>59.275381426553302</v>
      </c>
      <c r="F698" s="2">
        <v>61.699474195818802</v>
      </c>
      <c r="G698" s="2">
        <v>63.438435492360099</v>
      </c>
      <c r="H698">
        <v>78</v>
      </c>
    </row>
    <row r="699" spans="1:8" x14ac:dyDescent="0.2">
      <c r="A699" t="s">
        <v>112</v>
      </c>
      <c r="B699" t="s">
        <v>333</v>
      </c>
      <c r="C699" s="2">
        <v>56.033843472702998</v>
      </c>
      <c r="D699" s="2">
        <v>60.446834640789902</v>
      </c>
      <c r="E699" s="2">
        <v>55.014115500416402</v>
      </c>
      <c r="F699" s="2">
        <v>48.6609785197424</v>
      </c>
      <c r="G699" s="2">
        <v>64.227165447536507</v>
      </c>
      <c r="H699">
        <v>79</v>
      </c>
    </row>
    <row r="700" spans="1:8" x14ac:dyDescent="0.2">
      <c r="A700" t="s">
        <v>114</v>
      </c>
      <c r="B700" t="s">
        <v>361</v>
      </c>
      <c r="C700" s="2">
        <v>66.110287094462507</v>
      </c>
      <c r="D700" s="2">
        <v>66.211637255898296</v>
      </c>
      <c r="E700" s="2">
        <v>67.005509649400295</v>
      </c>
      <c r="F700" s="2">
        <v>67.373522608343194</v>
      </c>
      <c r="G700" s="2">
        <v>65.425625314661204</v>
      </c>
      <c r="H700">
        <v>81</v>
      </c>
    </row>
    <row r="701" spans="1:8" x14ac:dyDescent="0.2">
      <c r="A701" t="s">
        <v>116</v>
      </c>
      <c r="B701" t="s">
        <v>392</v>
      </c>
      <c r="C701" s="2">
        <v>64.241952941213796</v>
      </c>
      <c r="D701" s="2">
        <v>65.308711416768105</v>
      </c>
      <c r="E701" s="2">
        <v>63.0715995292461</v>
      </c>
      <c r="F701" s="2">
        <v>61.004754007518002</v>
      </c>
      <c r="G701" s="2">
        <v>67.084947268409806</v>
      </c>
      <c r="H701">
        <v>80</v>
      </c>
    </row>
    <row r="702" spans="1:8" x14ac:dyDescent="0.2">
      <c r="A702" t="s">
        <v>118</v>
      </c>
      <c r="B702" t="s">
        <v>422</v>
      </c>
      <c r="C702" s="2">
        <v>63.919809784434499</v>
      </c>
      <c r="D702" s="2">
        <v>63.577677694132397</v>
      </c>
      <c r="E702" s="2">
        <v>62.638663516600097</v>
      </c>
      <c r="F702" s="2">
        <v>62.361810017905597</v>
      </c>
      <c r="G702" s="2">
        <v>64.553446375634806</v>
      </c>
      <c r="H702">
        <v>79</v>
      </c>
    </row>
    <row r="703" spans="1:8" x14ac:dyDescent="0.2">
      <c r="A703" t="s">
        <v>120</v>
      </c>
      <c r="B703" t="s">
        <v>453</v>
      </c>
      <c r="C703" s="2">
        <v>50.154473980276997</v>
      </c>
      <c r="D703" s="2">
        <v>47.372860077568298</v>
      </c>
      <c r="E703" s="2">
        <v>49.3674128735775</v>
      </c>
      <c r="F703" s="2">
        <v>52.498477993374898</v>
      </c>
      <c r="G703" s="2">
        <v>46.269842485076801</v>
      </c>
      <c r="H703">
        <v>73</v>
      </c>
    </row>
    <row r="704" spans="1:8" x14ac:dyDescent="0.2">
      <c r="A704" t="s">
        <v>122</v>
      </c>
      <c r="B704" t="s">
        <v>484</v>
      </c>
      <c r="C704" s="2">
        <v>84.184142738837807</v>
      </c>
      <c r="D704" s="2">
        <v>88.255050849923506</v>
      </c>
      <c r="E704" s="2">
        <v>90.244779437632403</v>
      </c>
      <c r="F704" s="2">
        <v>88.900301810942196</v>
      </c>
      <c r="G704" s="2">
        <v>84.937943153088</v>
      </c>
      <c r="H704">
        <v>91</v>
      </c>
    </row>
    <row r="705" spans="1:8" x14ac:dyDescent="0.2">
      <c r="A705" t="s">
        <v>124</v>
      </c>
      <c r="B705" t="s">
        <v>512</v>
      </c>
      <c r="C705" s="2">
        <v>79.209103019004402</v>
      </c>
      <c r="D705" s="2">
        <v>83.5392280953766</v>
      </c>
      <c r="E705" s="2">
        <v>84.4594655930496</v>
      </c>
      <c r="F705" s="2">
        <v>82.050017707294003</v>
      </c>
      <c r="G705" s="2">
        <v>81.446382025565001</v>
      </c>
      <c r="H705">
        <v>89</v>
      </c>
    </row>
    <row r="706" spans="1:8" x14ac:dyDescent="0.2">
      <c r="A706" t="s">
        <v>126</v>
      </c>
      <c r="B706" t="s">
        <v>543</v>
      </c>
      <c r="C706" s="2">
        <v>78.115304676079603</v>
      </c>
      <c r="D706" s="2">
        <v>79.2022056524427</v>
      </c>
      <c r="E706" s="2">
        <v>74.514902994493298</v>
      </c>
      <c r="F706" s="2">
        <v>70.749368752623496</v>
      </c>
      <c r="G706" s="2">
        <v>82.862172959676798</v>
      </c>
      <c r="H706">
        <v>88</v>
      </c>
    </row>
    <row r="707" spans="1:8" x14ac:dyDescent="0.2">
      <c r="A707" t="s">
        <v>128</v>
      </c>
      <c r="B707" t="s">
        <v>573</v>
      </c>
      <c r="C707" s="2">
        <v>74.201088051640198</v>
      </c>
      <c r="D707" s="2">
        <v>76.280536750107402</v>
      </c>
      <c r="E707" s="2">
        <v>74.528692731522298</v>
      </c>
      <c r="F707" s="2">
        <v>71.936842558322297</v>
      </c>
      <c r="G707" s="2">
        <v>77.321775778099294</v>
      </c>
      <c r="H707">
        <v>86</v>
      </c>
    </row>
    <row r="708" spans="1:8" x14ac:dyDescent="0.2">
      <c r="A708" t="s">
        <v>130</v>
      </c>
      <c r="B708" t="s">
        <v>601</v>
      </c>
      <c r="C708" s="2">
        <v>79.000300546872396</v>
      </c>
      <c r="D708" s="2">
        <v>78.768009559811404</v>
      </c>
      <c r="E708" s="2">
        <v>75.185670644015204</v>
      </c>
      <c r="F708" s="2">
        <v>73.243442570011695</v>
      </c>
      <c r="G708" s="2">
        <v>81.918856443020701</v>
      </c>
      <c r="H708">
        <v>87</v>
      </c>
    </row>
    <row r="709" spans="1:8" x14ac:dyDescent="0.2">
      <c r="A709" t="s">
        <v>132</v>
      </c>
      <c r="B709" t="s">
        <v>630</v>
      </c>
      <c r="C709" s="2">
        <v>61.050854955756499</v>
      </c>
      <c r="D709" s="2">
        <v>62.829088901286298</v>
      </c>
      <c r="E709" s="2">
        <v>64.632618430243596</v>
      </c>
      <c r="F709" s="2">
        <v>64.373709368315204</v>
      </c>
      <c r="G709" s="2">
        <v>60.594160377182</v>
      </c>
      <c r="H709">
        <v>78</v>
      </c>
    </row>
    <row r="710" spans="1:8" x14ac:dyDescent="0.2">
      <c r="A710" t="s">
        <v>134</v>
      </c>
      <c r="B710" t="s">
        <v>659</v>
      </c>
      <c r="C710" s="2">
        <v>74.9147206530982</v>
      </c>
      <c r="D710" s="2">
        <v>78.608523306931204</v>
      </c>
      <c r="E710" s="2">
        <v>79.027814443360597</v>
      </c>
      <c r="F710" s="2">
        <v>76.6607802101544</v>
      </c>
      <c r="G710" s="2">
        <v>77.193627105945595</v>
      </c>
      <c r="H710">
        <v>86</v>
      </c>
    </row>
    <row r="711" spans="1:8" x14ac:dyDescent="0.2">
      <c r="A711" t="s">
        <v>136</v>
      </c>
      <c r="B711" t="s">
        <v>686</v>
      </c>
      <c r="C711" s="2">
        <v>65.195443517233002</v>
      </c>
      <c r="D711" s="2">
        <v>65.523879713195001</v>
      </c>
      <c r="E711" s="2">
        <v>66.009402309197498</v>
      </c>
      <c r="F711" s="2">
        <v>66.043691091867899</v>
      </c>
      <c r="G711" s="2">
        <v>64.969925487235798</v>
      </c>
      <c r="H711">
        <v>80</v>
      </c>
    </row>
    <row r="712" spans="1:8" x14ac:dyDescent="0.2">
      <c r="A712" t="s">
        <v>138</v>
      </c>
      <c r="B712" t="s">
        <v>718</v>
      </c>
      <c r="C712" s="2">
        <v>70.452091688740495</v>
      </c>
      <c r="D712" s="2">
        <v>75.028052232730502</v>
      </c>
      <c r="E712" s="2">
        <v>76.880245042134405</v>
      </c>
      <c r="F712" s="2">
        <v>74.800817655644806</v>
      </c>
      <c r="G712" s="2">
        <v>71.916833980836302</v>
      </c>
      <c r="H712">
        <v>84</v>
      </c>
    </row>
    <row r="713" spans="1:8" x14ac:dyDescent="0.2">
      <c r="A713" t="s">
        <v>140</v>
      </c>
      <c r="B713" t="s">
        <v>748</v>
      </c>
      <c r="C713" s="2">
        <v>85.401957023863602</v>
      </c>
      <c r="D713" s="2">
        <v>86.463811131780602</v>
      </c>
      <c r="E713" s="2">
        <v>80.186740129025495</v>
      </c>
      <c r="F713" s="2">
        <v>74.933698079664495</v>
      </c>
      <c r="G713" s="2">
        <v>90.780412359168096</v>
      </c>
      <c r="H713">
        <v>93</v>
      </c>
    </row>
    <row r="714" spans="1:8" x14ac:dyDescent="0.2">
      <c r="A714" t="s">
        <v>142</v>
      </c>
      <c r="B714" t="s">
        <v>778</v>
      </c>
      <c r="C714" s="2">
        <v>63.581787269203197</v>
      </c>
      <c r="D714" s="2">
        <v>65.443661698529894</v>
      </c>
      <c r="E714" s="2">
        <v>71.133894791478596</v>
      </c>
      <c r="F714" s="2">
        <v>72.921878009445507</v>
      </c>
      <c r="G714" s="2">
        <v>59.174078966146297</v>
      </c>
      <c r="H714">
        <v>79</v>
      </c>
    </row>
    <row r="715" spans="1:8" x14ac:dyDescent="0.2">
      <c r="A715" t="s">
        <v>144</v>
      </c>
      <c r="B715" t="s">
        <v>807</v>
      </c>
      <c r="C715" s="2">
        <v>81.792311471114402</v>
      </c>
      <c r="D715" s="2">
        <v>83.362850201755805</v>
      </c>
      <c r="E715" s="2">
        <v>78.654304978587305</v>
      </c>
      <c r="F715" s="2">
        <v>74.308456748758402</v>
      </c>
      <c r="G715" s="2">
        <v>86.780781459244295</v>
      </c>
      <c r="H715">
        <v>90</v>
      </c>
    </row>
    <row r="716" spans="1:8" x14ac:dyDescent="0.2">
      <c r="A716" t="s">
        <v>146</v>
      </c>
      <c r="B716" t="s">
        <v>838</v>
      </c>
      <c r="C716" s="2" t="e">
        <v>#N/A</v>
      </c>
      <c r="D716" s="2" t="e">
        <v>#N/A</v>
      </c>
      <c r="E716" s="2" t="e">
        <v>#N/A</v>
      </c>
      <c r="F716" s="2" t="e">
        <v>#N/A</v>
      </c>
      <c r="G716" s="2" t="e">
        <v>#N/A</v>
      </c>
      <c r="H716">
        <v>86</v>
      </c>
    </row>
    <row r="717" spans="1:8" x14ac:dyDescent="0.2">
      <c r="A717" t="s">
        <v>148</v>
      </c>
      <c r="B717" t="s">
        <v>866</v>
      </c>
      <c r="C717" s="2">
        <v>67.210396394710997</v>
      </c>
      <c r="D717" s="2">
        <v>70.731267375171299</v>
      </c>
      <c r="E717" s="2">
        <v>64.342750574553094</v>
      </c>
      <c r="F717" s="2">
        <v>57.764597004304903</v>
      </c>
      <c r="G717" s="2">
        <v>75.356936571153597</v>
      </c>
      <c r="H717">
        <v>84</v>
      </c>
    </row>
    <row r="718" spans="1:8" x14ac:dyDescent="0.2">
      <c r="A718" t="s">
        <v>150</v>
      </c>
      <c r="B718" t="s">
        <v>896</v>
      </c>
      <c r="C718" s="2">
        <v>77.664741559911505</v>
      </c>
      <c r="D718" s="2">
        <v>79.449445087874693</v>
      </c>
      <c r="E718" s="2">
        <v>73.465127685609104</v>
      </c>
      <c r="F718" s="2">
        <v>68.2080627496955</v>
      </c>
      <c r="G718" s="2">
        <v>83.878772165535196</v>
      </c>
      <c r="H718">
        <v>88</v>
      </c>
    </row>
    <row r="719" spans="1:8" x14ac:dyDescent="0.2">
      <c r="A719" t="s">
        <v>151</v>
      </c>
      <c r="B719" t="s">
        <v>929</v>
      </c>
      <c r="C719" s="2">
        <v>75.949248887597093</v>
      </c>
      <c r="D719" s="2">
        <v>75.5925702360733</v>
      </c>
      <c r="E719" s="2">
        <v>69.924640005619693</v>
      </c>
      <c r="F719" s="2">
        <v>66.819365865237302</v>
      </c>
      <c r="G719" s="2">
        <v>80.460042647981993</v>
      </c>
      <c r="H719">
        <v>86</v>
      </c>
    </row>
    <row r="720" spans="1:8" x14ac:dyDescent="0.2">
      <c r="A720" t="s">
        <v>153</v>
      </c>
      <c r="B720" t="s">
        <v>960</v>
      </c>
      <c r="C720" s="2">
        <v>87.602338233331494</v>
      </c>
      <c r="D720" s="2">
        <v>88.472379962614497</v>
      </c>
      <c r="E720" s="2">
        <v>88.241769748660502</v>
      </c>
      <c r="F720" s="2">
        <v>87.471840235088493</v>
      </c>
      <c r="G720" s="2">
        <v>88.450975304100496</v>
      </c>
      <c r="H720">
        <v>93</v>
      </c>
    </row>
    <row r="721" spans="1:8" x14ac:dyDescent="0.2">
      <c r="A721" t="s">
        <v>155</v>
      </c>
      <c r="B721" t="s">
        <v>989</v>
      </c>
      <c r="C721" s="2">
        <v>45.584958569704902</v>
      </c>
      <c r="D721" s="2">
        <v>46.519498684278098</v>
      </c>
      <c r="E721" s="2">
        <v>50.871636735990201</v>
      </c>
      <c r="F721" s="2">
        <v>52.623942614369597</v>
      </c>
      <c r="G721" s="2">
        <v>42.182823812267998</v>
      </c>
      <c r="H721">
        <v>72</v>
      </c>
    </row>
    <row r="722" spans="1:8" x14ac:dyDescent="0.2">
      <c r="A722" t="s">
        <v>157</v>
      </c>
      <c r="B722" t="s">
        <v>1019</v>
      </c>
      <c r="C722" s="2">
        <v>82.878559951969095</v>
      </c>
      <c r="D722" s="2">
        <v>81.505145821443307</v>
      </c>
      <c r="E722" s="2">
        <v>78.999737926215602</v>
      </c>
      <c r="F722" s="2">
        <v>78.645189455396704</v>
      </c>
      <c r="G722" s="2">
        <v>84.056867893710006</v>
      </c>
      <c r="H722">
        <v>89</v>
      </c>
    </row>
    <row r="723" spans="1:8" x14ac:dyDescent="0.2">
      <c r="A723" t="s">
        <v>159</v>
      </c>
      <c r="B723" t="s">
        <v>1048</v>
      </c>
      <c r="C723" s="2">
        <v>62.5548361150177</v>
      </c>
      <c r="D723" s="2">
        <v>62.294704013978603</v>
      </c>
      <c r="E723" s="2">
        <v>58.620285727189099</v>
      </c>
      <c r="F723" s="2">
        <v>56.726634286284998</v>
      </c>
      <c r="G723" s="2">
        <v>65.740776988099398</v>
      </c>
      <c r="H723">
        <v>79</v>
      </c>
    </row>
    <row r="724" spans="1:8" x14ac:dyDescent="0.2">
      <c r="A724" t="s">
        <v>161</v>
      </c>
      <c r="B724" t="s">
        <v>1078</v>
      </c>
      <c r="C724" s="2">
        <v>34.9155107399922</v>
      </c>
      <c r="D724" s="2">
        <v>30.581135305724001</v>
      </c>
      <c r="E724" s="2">
        <v>30.4661002604823</v>
      </c>
      <c r="F724" s="2">
        <v>33.512428410239998</v>
      </c>
      <c r="G724" s="2">
        <v>31.884371279115499</v>
      </c>
      <c r="H724">
        <v>66</v>
      </c>
    </row>
    <row r="725" spans="1:8" x14ac:dyDescent="0.2">
      <c r="A725" t="s">
        <v>163</v>
      </c>
      <c r="B725" t="s">
        <v>1109</v>
      </c>
      <c r="C725" s="2">
        <v>84.244248353763297</v>
      </c>
      <c r="D725" s="2">
        <v>88.545794228269997</v>
      </c>
      <c r="E725" s="2">
        <v>88.327724697207003</v>
      </c>
      <c r="F725" s="2">
        <v>85.1218065482784</v>
      </c>
      <c r="G725" s="2">
        <v>87.650453830337099</v>
      </c>
      <c r="H725">
        <v>93</v>
      </c>
    </row>
    <row r="727" spans="1:8" x14ac:dyDescent="0.2">
      <c r="A727" t="s">
        <v>1502</v>
      </c>
      <c r="C727" s="2" t="s">
        <v>1503</v>
      </c>
      <c r="D727" s="2" t="s">
        <v>1504</v>
      </c>
      <c r="E727" s="2" t="s">
        <v>1505</v>
      </c>
      <c r="F727" s="2" t="s">
        <v>1506</v>
      </c>
      <c r="G727" s="2" t="s">
        <v>1507</v>
      </c>
      <c r="H727" t="s">
        <v>1156</v>
      </c>
    </row>
    <row r="728" spans="1:8" x14ac:dyDescent="0.2">
      <c r="A728" t="s">
        <v>103</v>
      </c>
      <c r="B728" t="s">
        <v>188</v>
      </c>
      <c r="C728" s="2" t="e">
        <v>#N/A</v>
      </c>
      <c r="D728" s="2" t="e">
        <v>#N/A</v>
      </c>
      <c r="E728" s="2" t="e">
        <v>#N/A</v>
      </c>
      <c r="F728" s="2" t="e">
        <v>#N/A</v>
      </c>
      <c r="G728" s="2" t="e">
        <v>#N/A</v>
      </c>
      <c r="H728">
        <v>94</v>
      </c>
    </row>
    <row r="729" spans="1:8" x14ac:dyDescent="0.2">
      <c r="A729" t="s">
        <v>105</v>
      </c>
      <c r="B729" t="s">
        <v>214</v>
      </c>
      <c r="C729" s="2">
        <v>53.952259476301599</v>
      </c>
      <c r="D729" s="2">
        <v>57.729781300282397</v>
      </c>
      <c r="E729" s="2">
        <v>60.078491915669197</v>
      </c>
      <c r="F729" s="2">
        <v>48.592196513875997</v>
      </c>
      <c r="G729" s="2">
        <v>46.938868233185303</v>
      </c>
      <c r="H729">
        <v>77</v>
      </c>
    </row>
    <row r="730" spans="1:8" x14ac:dyDescent="0.2">
      <c r="A730" t="s">
        <v>106</v>
      </c>
      <c r="B730" t="s">
        <v>242</v>
      </c>
      <c r="C730" s="2">
        <v>70.522256488371497</v>
      </c>
      <c r="D730" s="2">
        <v>62.827502044961399</v>
      </c>
      <c r="E730" s="2">
        <v>68.948039272999296</v>
      </c>
      <c r="F730" s="2">
        <v>63.9098474315606</v>
      </c>
      <c r="G730" s="2">
        <v>69.020178077418905</v>
      </c>
      <c r="H730">
        <v>82</v>
      </c>
    </row>
    <row r="731" spans="1:8" x14ac:dyDescent="0.2">
      <c r="A731" t="s">
        <v>108</v>
      </c>
      <c r="B731" t="s">
        <v>271</v>
      </c>
      <c r="C731" s="2">
        <v>70.149792475782704</v>
      </c>
      <c r="D731" s="2">
        <v>67.666486025207007</v>
      </c>
      <c r="E731" s="2">
        <v>70.079980989207399</v>
      </c>
      <c r="F731" s="2">
        <v>67.264343427513595</v>
      </c>
      <c r="G731" s="2">
        <v>68.999054416870294</v>
      </c>
      <c r="H731">
        <v>77</v>
      </c>
    </row>
    <row r="732" spans="1:8" x14ac:dyDescent="0.2">
      <c r="A732" t="s">
        <v>110</v>
      </c>
      <c r="B732" t="s">
        <v>301</v>
      </c>
      <c r="C732" s="2">
        <v>80.397534783452201</v>
      </c>
      <c r="D732" s="2">
        <v>80.220890719878696</v>
      </c>
      <c r="E732" s="2">
        <v>81.296933112396701</v>
      </c>
      <c r="F732" s="2">
        <v>78.682459094269802</v>
      </c>
      <c r="G732" s="2">
        <v>78.964386584000806</v>
      </c>
      <c r="H732">
        <v>82</v>
      </c>
    </row>
    <row r="733" spans="1:8" x14ac:dyDescent="0.2">
      <c r="A733" t="s">
        <v>112</v>
      </c>
      <c r="B733" t="s">
        <v>331</v>
      </c>
      <c r="C733" s="2">
        <v>61.903744194325697</v>
      </c>
      <c r="D733" s="2">
        <v>58.306035774478701</v>
      </c>
      <c r="E733" s="2">
        <v>56.879174176335397</v>
      </c>
      <c r="F733" s="2">
        <v>65.473366390162397</v>
      </c>
      <c r="G733" s="2">
        <v>67.080717858681197</v>
      </c>
      <c r="H733">
        <v>75</v>
      </c>
    </row>
    <row r="734" spans="1:8" x14ac:dyDescent="0.2">
      <c r="A734" t="s">
        <v>114</v>
      </c>
      <c r="B734" t="s">
        <v>359</v>
      </c>
      <c r="C734" s="2">
        <v>90.354813011140905</v>
      </c>
      <c r="D734" s="2">
        <v>90.630264204753303</v>
      </c>
      <c r="E734" s="2">
        <v>91.129295275536705</v>
      </c>
      <c r="F734" s="2">
        <v>89.378125929384495</v>
      </c>
      <c r="G734" s="2">
        <v>89.307920421264498</v>
      </c>
      <c r="H734">
        <v>90</v>
      </c>
    </row>
    <row r="735" spans="1:8" x14ac:dyDescent="0.2">
      <c r="A735" t="s">
        <v>116</v>
      </c>
      <c r="B735" t="s">
        <v>390</v>
      </c>
      <c r="C735" s="2" t="e">
        <v>#N/A</v>
      </c>
      <c r="D735" s="2" t="e">
        <v>#N/A</v>
      </c>
      <c r="E735" s="2" t="e">
        <v>#N/A</v>
      </c>
      <c r="F735" s="2" t="e">
        <v>#N/A</v>
      </c>
      <c r="G735" s="2" t="e">
        <v>#N/A</v>
      </c>
      <c r="H735">
        <v>87</v>
      </c>
    </row>
    <row r="736" spans="1:8" x14ac:dyDescent="0.2">
      <c r="A736" t="s">
        <v>118</v>
      </c>
      <c r="B736" t="s">
        <v>420</v>
      </c>
      <c r="C736" s="2">
        <v>89.741158709118693</v>
      </c>
      <c r="D736" s="2">
        <v>89.619047977249593</v>
      </c>
      <c r="E736" s="2">
        <v>90.051417623251993</v>
      </c>
      <c r="F736" s="2">
        <v>89.077664760904995</v>
      </c>
      <c r="G736" s="2">
        <v>89.218297808445797</v>
      </c>
      <c r="H736">
        <v>89</v>
      </c>
    </row>
    <row r="737" spans="1:8" x14ac:dyDescent="0.2">
      <c r="A737" t="s">
        <v>120</v>
      </c>
      <c r="B737" t="s">
        <v>451</v>
      </c>
      <c r="C737" s="2">
        <v>90.747843892550705</v>
      </c>
      <c r="D737" s="2">
        <v>89.990334595074202</v>
      </c>
      <c r="E737" s="2">
        <v>90.167622726762801</v>
      </c>
      <c r="F737" s="2">
        <v>90.769379401616703</v>
      </c>
      <c r="G737" s="2">
        <v>91.182238878037595</v>
      </c>
      <c r="H737">
        <v>92</v>
      </c>
    </row>
    <row r="738" spans="1:8" x14ac:dyDescent="0.2">
      <c r="A738" t="s">
        <v>122</v>
      </c>
      <c r="B738" t="s">
        <v>482</v>
      </c>
      <c r="C738" s="2">
        <v>67.220098015611896</v>
      </c>
      <c r="D738" s="2">
        <v>68.522740933199799</v>
      </c>
      <c r="E738" s="2">
        <v>69.055470524939906</v>
      </c>
      <c r="F738" s="2">
        <v>65.818598027162196</v>
      </c>
      <c r="G738" s="2">
        <v>65.191063649195399</v>
      </c>
      <c r="H738">
        <v>79</v>
      </c>
    </row>
    <row r="739" spans="1:8" x14ac:dyDescent="0.2">
      <c r="A739" t="s">
        <v>124</v>
      </c>
      <c r="B739" t="s">
        <v>510</v>
      </c>
      <c r="C739" s="2">
        <v>64.625834721457096</v>
      </c>
      <c r="D739" s="2">
        <v>69.012138757238901</v>
      </c>
      <c r="E739" s="2">
        <v>69.592366527114905</v>
      </c>
      <c r="F739" s="2">
        <v>61.8274606259249</v>
      </c>
      <c r="G739" s="2">
        <v>59.441070804303401</v>
      </c>
      <c r="H739">
        <v>81</v>
      </c>
    </row>
    <row r="740" spans="1:8" x14ac:dyDescent="0.2">
      <c r="A740" t="s">
        <v>126</v>
      </c>
      <c r="B740" t="s">
        <v>541</v>
      </c>
      <c r="C740" s="2">
        <v>81.3099441251901</v>
      </c>
      <c r="D740" s="2">
        <v>81.975302708300504</v>
      </c>
      <c r="E740" s="2">
        <v>82.875350436385204</v>
      </c>
      <c r="F740" s="2">
        <v>79.495509226870993</v>
      </c>
      <c r="G740" s="2">
        <v>79.273166825460706</v>
      </c>
      <c r="H740">
        <v>86</v>
      </c>
    </row>
    <row r="741" spans="1:8" x14ac:dyDescent="0.2">
      <c r="A741" t="s">
        <v>128</v>
      </c>
      <c r="B741" t="s">
        <v>571</v>
      </c>
      <c r="C741" s="2">
        <v>67.667672985956401</v>
      </c>
      <c r="D741" s="2">
        <v>66.490394104669093</v>
      </c>
      <c r="E741" s="2">
        <v>67.355654176484094</v>
      </c>
      <c r="F741" s="2">
        <v>66.7529458689649</v>
      </c>
      <c r="G741" s="2">
        <v>67.521033554143003</v>
      </c>
      <c r="H741">
        <v>79</v>
      </c>
    </row>
    <row r="742" spans="1:8" x14ac:dyDescent="0.2">
      <c r="A742" t="s">
        <v>130</v>
      </c>
      <c r="B742" t="s">
        <v>599</v>
      </c>
      <c r="C742" s="2">
        <v>75.675181743932399</v>
      </c>
      <c r="D742" s="2">
        <v>74.499856216116399</v>
      </c>
      <c r="E742" s="2">
        <v>77.114798457275597</v>
      </c>
      <c r="F742" s="2">
        <v>71.784646158180095</v>
      </c>
      <c r="G742" s="2">
        <v>72.898733120504005</v>
      </c>
      <c r="H742">
        <v>84</v>
      </c>
    </row>
    <row r="743" spans="1:8" x14ac:dyDescent="0.2">
      <c r="A743" t="s">
        <v>132</v>
      </c>
      <c r="B743" t="s">
        <v>628</v>
      </c>
      <c r="C743" s="2">
        <v>63.207926692705399</v>
      </c>
      <c r="D743" s="2">
        <v>67.931942463413407</v>
      </c>
      <c r="E743" s="2">
        <v>63.200465308274502</v>
      </c>
      <c r="F743" s="2">
        <v>68.877793818975803</v>
      </c>
      <c r="G743" s="2">
        <v>65.652851103750507</v>
      </c>
      <c r="H743">
        <v>76</v>
      </c>
    </row>
    <row r="744" spans="1:8" x14ac:dyDescent="0.2">
      <c r="A744" t="s">
        <v>134</v>
      </c>
      <c r="B744" t="s">
        <v>657</v>
      </c>
      <c r="C744" s="2">
        <v>59.905137504127197</v>
      </c>
      <c r="D744" s="2">
        <v>57.788620897730603</v>
      </c>
      <c r="E744" s="2">
        <v>61.778212850756603</v>
      </c>
      <c r="F744" s="2">
        <v>54.273156286738498</v>
      </c>
      <c r="G744" s="2">
        <v>56.0803988012647</v>
      </c>
      <c r="H744">
        <v>77</v>
      </c>
    </row>
    <row r="745" spans="1:8" x14ac:dyDescent="0.2">
      <c r="A745" t="s">
        <v>136</v>
      </c>
      <c r="B745" t="s">
        <v>684</v>
      </c>
      <c r="C745" s="2">
        <v>83.029136151683105</v>
      </c>
      <c r="D745" s="2">
        <v>78.988385056028505</v>
      </c>
      <c r="E745" s="2">
        <v>81.690068830166098</v>
      </c>
      <c r="F745" s="2">
        <v>80.461037616521807</v>
      </c>
      <c r="G745" s="2">
        <v>82.989762500635294</v>
      </c>
      <c r="H745">
        <v>87</v>
      </c>
    </row>
    <row r="746" spans="1:8" x14ac:dyDescent="0.2">
      <c r="A746" t="s">
        <v>138</v>
      </c>
      <c r="B746" t="s">
        <v>716</v>
      </c>
      <c r="C746" s="2">
        <v>61.431815799670403</v>
      </c>
      <c r="D746" s="2">
        <v>65.097940206776499</v>
      </c>
      <c r="E746" s="2">
        <v>65.777611271186899</v>
      </c>
      <c r="F746" s="2">
        <v>58.806370734743702</v>
      </c>
      <c r="G746" s="2">
        <v>56.884844744403303</v>
      </c>
      <c r="H746">
        <v>79</v>
      </c>
    </row>
    <row r="747" spans="1:8" x14ac:dyDescent="0.2">
      <c r="A747" t="s">
        <v>140</v>
      </c>
      <c r="B747" t="s">
        <v>746</v>
      </c>
      <c r="C747" s="2">
        <v>85.512276204696406</v>
      </c>
      <c r="D747" s="2">
        <v>83.202936749270407</v>
      </c>
      <c r="E747" s="2">
        <v>83.866878682126199</v>
      </c>
      <c r="F747" s="2">
        <v>85.404790856277998</v>
      </c>
      <c r="G747" s="2">
        <v>86.646833268784405</v>
      </c>
      <c r="H747">
        <v>86</v>
      </c>
    </row>
    <row r="748" spans="1:8" x14ac:dyDescent="0.2">
      <c r="A748" t="s">
        <v>142</v>
      </c>
      <c r="B748" t="s">
        <v>776</v>
      </c>
      <c r="C748" s="2">
        <v>59.9181069716915</v>
      </c>
      <c r="D748" s="2">
        <v>57.9796290425896</v>
      </c>
      <c r="E748" s="2">
        <v>59.922522202668297</v>
      </c>
      <c r="F748" s="2">
        <v>57.573309525215898</v>
      </c>
      <c r="G748" s="2">
        <v>58.927980197560998</v>
      </c>
      <c r="H748">
        <v>76</v>
      </c>
    </row>
    <row r="749" spans="1:8" x14ac:dyDescent="0.2">
      <c r="A749" t="s">
        <v>144</v>
      </c>
      <c r="B749" t="s">
        <v>805</v>
      </c>
      <c r="C749" s="2">
        <v>66.022617131566804</v>
      </c>
      <c r="D749" s="2">
        <v>69.679630911118593</v>
      </c>
      <c r="E749" s="2">
        <v>68.993476567418298</v>
      </c>
      <c r="F749" s="2">
        <v>65.687480594580506</v>
      </c>
      <c r="G749" s="2">
        <v>63.539475809214203</v>
      </c>
      <c r="H749">
        <v>78</v>
      </c>
    </row>
    <row r="750" spans="1:8" x14ac:dyDescent="0.2">
      <c r="A750" t="s">
        <v>146</v>
      </c>
      <c r="B750" t="s">
        <v>836</v>
      </c>
      <c r="C750" s="2">
        <v>72.277577167892801</v>
      </c>
      <c r="D750" s="2">
        <v>68.9865109533213</v>
      </c>
      <c r="E750" s="2">
        <v>74.345077776004402</v>
      </c>
      <c r="F750" s="2">
        <v>64.625368908993906</v>
      </c>
      <c r="G750" s="2">
        <v>67.432158130883593</v>
      </c>
      <c r="H750">
        <v>82</v>
      </c>
    </row>
    <row r="751" spans="1:8" x14ac:dyDescent="0.2">
      <c r="A751" t="s">
        <v>148</v>
      </c>
      <c r="B751" t="s">
        <v>864</v>
      </c>
      <c r="C751" s="2">
        <v>64.735044695604003</v>
      </c>
      <c r="D751" s="2">
        <v>61.869228762912698</v>
      </c>
      <c r="E751" s="2">
        <v>63.778067554470297</v>
      </c>
      <c r="F751" s="2">
        <v>62.835849728031398</v>
      </c>
      <c r="G751" s="2">
        <v>64.667133917545101</v>
      </c>
      <c r="H751">
        <v>78</v>
      </c>
    </row>
    <row r="752" spans="1:8" x14ac:dyDescent="0.2">
      <c r="A752" t="s">
        <v>150</v>
      </c>
      <c r="B752" t="s">
        <v>894</v>
      </c>
      <c r="C752" s="2">
        <v>86.079801410785393</v>
      </c>
      <c r="D752" s="2">
        <v>80.749477844367107</v>
      </c>
      <c r="E752" s="2">
        <v>84.255754813347295</v>
      </c>
      <c r="F752" s="2">
        <v>82.917433821651997</v>
      </c>
      <c r="G752" s="2">
        <v>86.169074817373101</v>
      </c>
      <c r="H752">
        <v>88</v>
      </c>
    </row>
    <row r="753" spans="1:8" x14ac:dyDescent="0.2">
      <c r="A753" t="s">
        <v>151</v>
      </c>
      <c r="B753" t="s">
        <v>927</v>
      </c>
      <c r="C753" s="2">
        <v>94.851219309314303</v>
      </c>
      <c r="D753" s="2">
        <v>93.575957747242498</v>
      </c>
      <c r="E753" s="2">
        <v>94.693618291460695</v>
      </c>
      <c r="F753" s="2">
        <v>93.588521470604803</v>
      </c>
      <c r="G753" s="2">
        <v>94.471182565817898</v>
      </c>
      <c r="H753">
        <v>96</v>
      </c>
    </row>
    <row r="754" spans="1:8" x14ac:dyDescent="0.2">
      <c r="A754" t="s">
        <v>153</v>
      </c>
      <c r="B754" t="s">
        <v>958</v>
      </c>
      <c r="C754" s="2">
        <v>69.551677953455993</v>
      </c>
      <c r="D754" s="2">
        <v>67.012201940002299</v>
      </c>
      <c r="E754" s="2">
        <v>67.190973583227503</v>
      </c>
      <c r="F754" s="2">
        <v>70.258444486033596</v>
      </c>
      <c r="G754" s="2">
        <v>71.592647136907601</v>
      </c>
      <c r="H754">
        <v>81</v>
      </c>
    </row>
    <row r="755" spans="1:8" x14ac:dyDescent="0.2">
      <c r="A755" t="s">
        <v>155</v>
      </c>
      <c r="B755" t="s">
        <v>987</v>
      </c>
      <c r="C755" s="2">
        <v>68.950328990256807</v>
      </c>
      <c r="D755" s="2">
        <v>61.172036808999799</v>
      </c>
      <c r="E755" s="2">
        <v>64.023131109667304</v>
      </c>
      <c r="F755" s="2">
        <v>67.628168505556104</v>
      </c>
      <c r="G755" s="2">
        <v>71.975144925444596</v>
      </c>
      <c r="H755">
        <v>77</v>
      </c>
    </row>
    <row r="756" spans="1:8" x14ac:dyDescent="0.2">
      <c r="A756" t="s">
        <v>157</v>
      </c>
      <c r="B756" t="s">
        <v>1017</v>
      </c>
      <c r="C756" s="2">
        <v>60.057789837567803</v>
      </c>
      <c r="D756" s="2">
        <v>59.200522414777701</v>
      </c>
      <c r="E756" s="2">
        <v>57.884845262877</v>
      </c>
      <c r="F756" s="2">
        <v>62.461384614931802</v>
      </c>
      <c r="G756" s="2">
        <v>62.704426747299202</v>
      </c>
      <c r="H756">
        <v>75</v>
      </c>
    </row>
    <row r="757" spans="1:8" x14ac:dyDescent="0.2">
      <c r="A757" t="s">
        <v>159</v>
      </c>
      <c r="B757" t="s">
        <v>699</v>
      </c>
      <c r="C757" s="2">
        <v>79.827850247353695</v>
      </c>
      <c r="D757" s="2">
        <v>77.550152169196096</v>
      </c>
      <c r="E757" s="2">
        <v>78.468789463233705</v>
      </c>
      <c r="F757" s="2">
        <v>79.299044361717193</v>
      </c>
      <c r="G757" s="2">
        <v>80.614264647804106</v>
      </c>
      <c r="H757">
        <v>84</v>
      </c>
    </row>
    <row r="758" spans="1:8" x14ac:dyDescent="0.2">
      <c r="A758" t="s">
        <v>161</v>
      </c>
      <c r="B758" t="s">
        <v>1076</v>
      </c>
      <c r="C758" s="2">
        <v>60.950799374866797</v>
      </c>
      <c r="D758" s="2">
        <v>64.213044830174695</v>
      </c>
      <c r="E758" s="2">
        <v>65.677562837353193</v>
      </c>
      <c r="F758" s="2">
        <v>57.170788295814901</v>
      </c>
      <c r="G758" s="2">
        <v>55.606868709028099</v>
      </c>
      <c r="H758">
        <v>77</v>
      </c>
    </row>
    <row r="759" spans="1:8" x14ac:dyDescent="0.2">
      <c r="A759" t="s">
        <v>163</v>
      </c>
      <c r="B759" t="s">
        <v>1107</v>
      </c>
      <c r="C759" s="2">
        <v>74.301858464844898</v>
      </c>
      <c r="D759" s="2">
        <v>66.976745901505893</v>
      </c>
      <c r="E759" s="2">
        <v>71.9169032201074</v>
      </c>
      <c r="F759" s="2">
        <v>69.543413516740898</v>
      </c>
      <c r="G759" s="2">
        <v>74.155847132552296</v>
      </c>
      <c r="H759">
        <v>79</v>
      </c>
    </row>
    <row r="760" spans="1:8" x14ac:dyDescent="0.2">
      <c r="A760" t="s">
        <v>103</v>
      </c>
      <c r="B760" t="s">
        <v>189</v>
      </c>
      <c r="C760" s="2" t="e">
        <v>#N/A</v>
      </c>
      <c r="D760" s="2" t="e">
        <v>#N/A</v>
      </c>
      <c r="E760" s="2" t="e">
        <v>#N/A</v>
      </c>
      <c r="F760" s="2" t="e">
        <v>#N/A</v>
      </c>
      <c r="G760" s="2" t="e">
        <v>#N/A</v>
      </c>
      <c r="H760">
        <v>77</v>
      </c>
    </row>
    <row r="761" spans="1:8" x14ac:dyDescent="0.2">
      <c r="A761" t="s">
        <v>105</v>
      </c>
      <c r="B761" t="s">
        <v>215</v>
      </c>
      <c r="C761" s="2">
        <v>60.590716205929603</v>
      </c>
      <c r="D761" s="2">
        <v>58.4170795365213</v>
      </c>
      <c r="E761" s="2">
        <v>60.116682335400597</v>
      </c>
      <c r="F761" s="2">
        <v>58.736813744586101</v>
      </c>
      <c r="G761" s="2">
        <v>60.172952617555403</v>
      </c>
      <c r="H761">
        <v>76</v>
      </c>
    </row>
    <row r="762" spans="1:8" x14ac:dyDescent="0.2">
      <c r="A762" t="s">
        <v>106</v>
      </c>
      <c r="B762" t="s">
        <v>243</v>
      </c>
      <c r="C762" s="2" t="e">
        <v>#N/A</v>
      </c>
      <c r="D762" s="2" t="e">
        <v>#N/A</v>
      </c>
      <c r="E762" s="2" t="e">
        <v>#N/A</v>
      </c>
      <c r="F762" s="2" t="e">
        <v>#N/A</v>
      </c>
      <c r="G762" s="2" t="e">
        <v>#N/A</v>
      </c>
      <c r="H762">
        <v>75</v>
      </c>
    </row>
    <row r="763" spans="1:8" x14ac:dyDescent="0.2">
      <c r="A763" t="s">
        <v>108</v>
      </c>
      <c r="B763" t="s">
        <v>272</v>
      </c>
      <c r="C763" s="2">
        <v>47.911332474878002</v>
      </c>
      <c r="D763" s="2">
        <v>46.9031484732918</v>
      </c>
      <c r="E763" s="2">
        <v>44.826169048795997</v>
      </c>
      <c r="F763" s="2">
        <v>51.651612747912999</v>
      </c>
      <c r="G763" s="2">
        <v>51.856084297662001</v>
      </c>
      <c r="H763">
        <v>72</v>
      </c>
    </row>
    <row r="764" spans="1:8" x14ac:dyDescent="0.2">
      <c r="A764" t="s">
        <v>110</v>
      </c>
      <c r="B764" t="s">
        <v>302</v>
      </c>
      <c r="C764" s="2">
        <v>58.160139865038303</v>
      </c>
      <c r="D764" s="2">
        <v>55.035976790746503</v>
      </c>
      <c r="E764" s="2">
        <v>57.995231934385501</v>
      </c>
      <c r="F764" s="2">
        <v>54.659966883992396</v>
      </c>
      <c r="G764" s="2">
        <v>56.8143849135854</v>
      </c>
      <c r="H764">
        <v>77</v>
      </c>
    </row>
    <row r="765" spans="1:8" x14ac:dyDescent="0.2">
      <c r="A765" t="s">
        <v>112</v>
      </c>
      <c r="B765" t="s">
        <v>332</v>
      </c>
      <c r="C765" s="2">
        <v>69.112717718886103</v>
      </c>
      <c r="D765" s="2">
        <v>70.038063543280799</v>
      </c>
      <c r="E765" s="2">
        <v>69.230005841558096</v>
      </c>
      <c r="F765" s="2">
        <v>70.040775980827306</v>
      </c>
      <c r="G765" s="2">
        <v>69.417150455332504</v>
      </c>
      <c r="H765">
        <v>76</v>
      </c>
    </row>
    <row r="766" spans="1:8" x14ac:dyDescent="0.2">
      <c r="A766" t="s">
        <v>114</v>
      </c>
      <c r="B766" t="s">
        <v>360</v>
      </c>
      <c r="C766" s="2">
        <v>87.621665128080593</v>
      </c>
      <c r="D766" s="2">
        <v>86.112074816294694</v>
      </c>
      <c r="E766" s="2">
        <v>88.708300286078298</v>
      </c>
      <c r="F766" s="2">
        <v>83.720606467682998</v>
      </c>
      <c r="G766" s="2">
        <v>85.110797267245502</v>
      </c>
      <c r="H766">
        <v>90</v>
      </c>
    </row>
    <row r="767" spans="1:8" x14ac:dyDescent="0.2">
      <c r="A767" t="s">
        <v>116</v>
      </c>
      <c r="B767" t="s">
        <v>391</v>
      </c>
      <c r="C767" s="2">
        <v>59.3186021262431</v>
      </c>
      <c r="D767" s="2">
        <v>62.038288385458699</v>
      </c>
      <c r="E767" s="2">
        <v>61.215674046045798</v>
      </c>
      <c r="F767" s="2">
        <v>59.5700565252722</v>
      </c>
      <c r="G767" s="2">
        <v>57.9623693914303</v>
      </c>
      <c r="H767">
        <v>77</v>
      </c>
    </row>
    <row r="768" spans="1:8" x14ac:dyDescent="0.2">
      <c r="A768" t="s">
        <v>118</v>
      </c>
      <c r="B768" t="s">
        <v>421</v>
      </c>
      <c r="C768" s="2">
        <v>75.435071809017003</v>
      </c>
      <c r="D768" s="2">
        <v>75.493073637948996</v>
      </c>
      <c r="E768" s="2">
        <v>77.530797154273998</v>
      </c>
      <c r="F768" s="2">
        <v>71.949258133969707</v>
      </c>
      <c r="G768" s="2">
        <v>72.274554564153803</v>
      </c>
      <c r="H768">
        <v>83</v>
      </c>
    </row>
    <row r="769" spans="1:8" x14ac:dyDescent="0.2">
      <c r="A769" t="s">
        <v>120</v>
      </c>
      <c r="B769" t="s">
        <v>452</v>
      </c>
      <c r="C769" s="2">
        <v>87.331111252874393</v>
      </c>
      <c r="D769" s="2">
        <v>87.818681575801705</v>
      </c>
      <c r="E769" s="2">
        <v>88.924743866758504</v>
      </c>
      <c r="F769" s="2">
        <v>85.1353453782868</v>
      </c>
      <c r="G769" s="2">
        <v>85.051071156557697</v>
      </c>
      <c r="H769">
        <v>90</v>
      </c>
    </row>
    <row r="770" spans="1:8" x14ac:dyDescent="0.2">
      <c r="A770" t="s">
        <v>122</v>
      </c>
      <c r="B770" t="s">
        <v>483</v>
      </c>
      <c r="C770" s="2">
        <v>59.060019263557699</v>
      </c>
      <c r="D770" s="2">
        <v>55.6586942673501</v>
      </c>
      <c r="E770" s="2">
        <v>57.429329602208</v>
      </c>
      <c r="F770" s="2">
        <v>57.590047732892401</v>
      </c>
      <c r="G770" s="2">
        <v>59.679701470988299</v>
      </c>
      <c r="H770">
        <v>75</v>
      </c>
    </row>
    <row r="771" spans="1:8" x14ac:dyDescent="0.2">
      <c r="A771" t="s">
        <v>124</v>
      </c>
      <c r="B771" t="s">
        <v>511</v>
      </c>
      <c r="C771" s="2">
        <v>71.476330733148501</v>
      </c>
      <c r="D771" s="2">
        <v>65.728951510548399</v>
      </c>
      <c r="E771" s="2">
        <v>70.387754798577106</v>
      </c>
      <c r="F771" s="2">
        <v>66.374774007873398</v>
      </c>
      <c r="G771" s="2">
        <v>70.211834546006799</v>
      </c>
      <c r="H771">
        <v>79</v>
      </c>
    </row>
    <row r="772" spans="1:8" x14ac:dyDescent="0.2">
      <c r="A772" t="s">
        <v>126</v>
      </c>
      <c r="B772" t="s">
        <v>542</v>
      </c>
      <c r="C772" s="2">
        <v>79.762607279184706</v>
      </c>
      <c r="D772" s="2">
        <v>82.540485380367002</v>
      </c>
      <c r="E772" s="2">
        <v>80.141236397801606</v>
      </c>
      <c r="F772" s="2">
        <v>82.526575406318898</v>
      </c>
      <c r="G772" s="2">
        <v>80.679380670918206</v>
      </c>
      <c r="H772">
        <v>84</v>
      </c>
    </row>
    <row r="773" spans="1:8" x14ac:dyDescent="0.2">
      <c r="A773" t="s">
        <v>128</v>
      </c>
      <c r="B773" t="s">
        <v>572</v>
      </c>
      <c r="C773" s="2">
        <v>58.485839860082002</v>
      </c>
      <c r="D773" s="2">
        <v>53.439971567647099</v>
      </c>
      <c r="E773" s="2">
        <v>54.341390500883598</v>
      </c>
      <c r="F773" s="2">
        <v>59.042927902403498</v>
      </c>
      <c r="G773" s="2">
        <v>61.820584567901903</v>
      </c>
      <c r="H773">
        <v>75</v>
      </c>
    </row>
    <row r="774" spans="1:8" x14ac:dyDescent="0.2">
      <c r="A774" t="s">
        <v>130</v>
      </c>
      <c r="B774" t="s">
        <v>600</v>
      </c>
      <c r="C774" s="2">
        <v>71.573806230598606</v>
      </c>
      <c r="D774" s="2">
        <v>67.824910624804005</v>
      </c>
      <c r="E774" s="2">
        <v>71.533308561023802</v>
      </c>
      <c r="F774" s="2">
        <v>67.102376328640304</v>
      </c>
      <c r="G774" s="2">
        <v>69.752022095377797</v>
      </c>
      <c r="H774">
        <v>81</v>
      </c>
    </row>
    <row r="775" spans="1:8" x14ac:dyDescent="0.2">
      <c r="A775" t="s">
        <v>132</v>
      </c>
      <c r="B775" t="s">
        <v>629</v>
      </c>
      <c r="C775" s="2">
        <v>53.065190076295501</v>
      </c>
      <c r="D775" s="2">
        <v>52.083398437196401</v>
      </c>
      <c r="E775" s="2">
        <v>55.192138670778597</v>
      </c>
      <c r="F775" s="2">
        <v>48.461088383380698</v>
      </c>
      <c r="G775" s="2">
        <v>49.489064987726003</v>
      </c>
      <c r="H775">
        <v>74</v>
      </c>
    </row>
    <row r="776" spans="1:8" x14ac:dyDescent="0.2">
      <c r="A776" t="s">
        <v>134</v>
      </c>
      <c r="B776" t="s">
        <v>658</v>
      </c>
      <c r="C776" s="2">
        <v>59.360087341840497</v>
      </c>
      <c r="D776" s="2">
        <v>53.085103978687101</v>
      </c>
      <c r="E776" s="2">
        <v>56.202795879397399</v>
      </c>
      <c r="F776" s="2">
        <v>56.904415954362598</v>
      </c>
      <c r="G776" s="2">
        <v>60.713772012662503</v>
      </c>
      <c r="H776">
        <v>76</v>
      </c>
    </row>
    <row r="777" spans="1:8" x14ac:dyDescent="0.2">
      <c r="A777" t="s">
        <v>136</v>
      </c>
      <c r="B777" t="s">
        <v>685</v>
      </c>
      <c r="C777" s="2">
        <v>59.951285694508002</v>
      </c>
      <c r="D777" s="2">
        <v>62.027353650263699</v>
      </c>
      <c r="E777" s="2">
        <v>62.518152312165697</v>
      </c>
      <c r="F777" s="2">
        <v>58.316802566785903</v>
      </c>
      <c r="G777" s="2">
        <v>57.265421079206298</v>
      </c>
      <c r="H777">
        <v>78</v>
      </c>
    </row>
    <row r="778" spans="1:8" x14ac:dyDescent="0.2">
      <c r="A778" t="s">
        <v>138</v>
      </c>
      <c r="B778" t="s">
        <v>717</v>
      </c>
      <c r="C778" s="2">
        <v>63.442104218700202</v>
      </c>
      <c r="D778" s="2">
        <v>65.512967242911998</v>
      </c>
      <c r="E778" s="2">
        <v>65.556646379105302</v>
      </c>
      <c r="F778" s="2">
        <v>62.539545050970702</v>
      </c>
      <c r="G778" s="2">
        <v>61.413774563148202</v>
      </c>
      <c r="H778">
        <v>78</v>
      </c>
    </row>
    <row r="779" spans="1:8" x14ac:dyDescent="0.2">
      <c r="A779" t="s">
        <v>140</v>
      </c>
      <c r="B779" t="s">
        <v>747</v>
      </c>
      <c r="C779" s="2">
        <v>82.373666499703205</v>
      </c>
      <c r="D779" s="2">
        <v>81.553945144607795</v>
      </c>
      <c r="E779" s="2">
        <v>84.499977182845498</v>
      </c>
      <c r="F779" s="2">
        <v>77.495314093019303</v>
      </c>
      <c r="G779" s="2">
        <v>78.544560685461605</v>
      </c>
      <c r="H779">
        <v>87</v>
      </c>
    </row>
    <row r="780" spans="1:8" x14ac:dyDescent="0.2">
      <c r="A780" t="s">
        <v>142</v>
      </c>
      <c r="B780" t="s">
        <v>777</v>
      </c>
      <c r="C780" s="2">
        <v>50.614543963485502</v>
      </c>
      <c r="D780" s="2">
        <v>57.050741291113297</v>
      </c>
      <c r="E780" s="2">
        <v>56.817600228173497</v>
      </c>
      <c r="F780" s="2">
        <v>48.432766440704299</v>
      </c>
      <c r="G780" s="2">
        <v>44.945191056551501</v>
      </c>
      <c r="H780">
        <v>75</v>
      </c>
    </row>
    <row r="781" spans="1:8" x14ac:dyDescent="0.2">
      <c r="A781" t="s">
        <v>144</v>
      </c>
      <c r="B781" t="s">
        <v>806</v>
      </c>
      <c r="C781" s="2">
        <v>61.210508750060299</v>
      </c>
      <c r="D781" s="2">
        <v>55.9037186915861</v>
      </c>
      <c r="E781" s="2">
        <v>59.595133952244701</v>
      </c>
      <c r="F781" s="2">
        <v>57.446030717642998</v>
      </c>
      <c r="G781" s="2">
        <v>60.865367700707303</v>
      </c>
      <c r="H781">
        <v>79</v>
      </c>
    </row>
    <row r="782" spans="1:8" x14ac:dyDescent="0.2">
      <c r="A782" t="s">
        <v>146</v>
      </c>
      <c r="B782" t="s">
        <v>837</v>
      </c>
      <c r="C782" s="2">
        <v>55.876434873146103</v>
      </c>
      <c r="D782" s="2">
        <v>60.356550884057803</v>
      </c>
      <c r="E782" s="2">
        <v>60.467209296734602</v>
      </c>
      <c r="F782" s="2">
        <v>53.897138518102501</v>
      </c>
      <c r="G782" s="2">
        <v>51.4726445013629</v>
      </c>
      <c r="H782">
        <v>76</v>
      </c>
    </row>
    <row r="783" spans="1:8" x14ac:dyDescent="0.2">
      <c r="A783" t="s">
        <v>148</v>
      </c>
      <c r="B783" t="s">
        <v>865</v>
      </c>
      <c r="C783" s="2">
        <v>56.376229906621099</v>
      </c>
      <c r="D783" s="2">
        <v>53.581216704497301</v>
      </c>
      <c r="E783" s="2">
        <v>54.185205298767102</v>
      </c>
      <c r="F783" s="2">
        <v>56.5179389915588</v>
      </c>
      <c r="G783" s="2">
        <v>58.0955990155826</v>
      </c>
      <c r="H783">
        <v>75</v>
      </c>
    </row>
    <row r="784" spans="1:8" x14ac:dyDescent="0.2">
      <c r="A784" t="s">
        <v>150</v>
      </c>
      <c r="B784" t="s">
        <v>895</v>
      </c>
      <c r="C784" s="2">
        <v>87.506002203303794</v>
      </c>
      <c r="D784" s="2">
        <v>85.5420366190191</v>
      </c>
      <c r="E784" s="2">
        <v>88.202661884896202</v>
      </c>
      <c r="F784" s="2">
        <v>83.796990107685204</v>
      </c>
      <c r="G784" s="2">
        <v>85.423786432832301</v>
      </c>
      <c r="H784">
        <v>90</v>
      </c>
    </row>
    <row r="785" spans="1:8" x14ac:dyDescent="0.2">
      <c r="A785" t="s">
        <v>151</v>
      </c>
      <c r="B785" t="s">
        <v>928</v>
      </c>
      <c r="C785" s="2">
        <v>84.039345066592205</v>
      </c>
      <c r="D785" s="2">
        <v>83.041142710651698</v>
      </c>
      <c r="E785" s="2">
        <v>83.785141494002204</v>
      </c>
      <c r="F785" s="2">
        <v>83.252960497464201</v>
      </c>
      <c r="G785" s="2">
        <v>83.905016499704999</v>
      </c>
      <c r="H785">
        <v>88</v>
      </c>
    </row>
    <row r="786" spans="1:8" x14ac:dyDescent="0.2">
      <c r="A786" t="s">
        <v>153</v>
      </c>
      <c r="B786" t="s">
        <v>959</v>
      </c>
      <c r="C786" s="2">
        <v>75.253902866835404</v>
      </c>
      <c r="D786" s="2">
        <v>68.725690824137899</v>
      </c>
      <c r="E786" s="2">
        <v>74.362957533188705</v>
      </c>
      <c r="F786" s="2">
        <v>68.899434028664899</v>
      </c>
      <c r="G786" s="2">
        <v>73.360911670057803</v>
      </c>
      <c r="H786">
        <v>83</v>
      </c>
    </row>
    <row r="787" spans="1:8" x14ac:dyDescent="0.2">
      <c r="A787" t="s">
        <v>155</v>
      </c>
      <c r="B787" t="s">
        <v>988</v>
      </c>
      <c r="C787" s="2">
        <v>52.807842864238502</v>
      </c>
      <c r="D787" s="2">
        <v>56.934167195110803</v>
      </c>
      <c r="E787" s="2">
        <v>58.076937417081403</v>
      </c>
      <c r="F787" s="2">
        <v>49.302861847453201</v>
      </c>
      <c r="G787" s="2">
        <v>47.267130650860402</v>
      </c>
      <c r="H787">
        <v>76</v>
      </c>
    </row>
    <row r="788" spans="1:8" x14ac:dyDescent="0.2">
      <c r="A788" t="s">
        <v>157</v>
      </c>
      <c r="B788" t="s">
        <v>1018</v>
      </c>
      <c r="C788" s="2">
        <v>54.973531889847102</v>
      </c>
      <c r="D788" s="2">
        <v>55.925724503215001</v>
      </c>
      <c r="E788" s="2">
        <v>55.755143434019203</v>
      </c>
      <c r="F788" s="2">
        <v>54.869978879457399</v>
      </c>
      <c r="G788" s="2">
        <v>54.331698879843799</v>
      </c>
      <c r="H788">
        <v>75</v>
      </c>
    </row>
    <row r="789" spans="1:8" x14ac:dyDescent="0.2">
      <c r="A789" t="s">
        <v>159</v>
      </c>
      <c r="B789" t="s">
        <v>1047</v>
      </c>
      <c r="C789" s="2">
        <v>73.056151034519502</v>
      </c>
      <c r="D789" s="2">
        <v>71.287004105663698</v>
      </c>
      <c r="E789" s="2">
        <v>71.915589276596805</v>
      </c>
      <c r="F789" s="2">
        <v>72.764026281557705</v>
      </c>
      <c r="G789" s="2">
        <v>73.789741863906201</v>
      </c>
      <c r="H789">
        <v>82</v>
      </c>
    </row>
    <row r="790" spans="1:8" x14ac:dyDescent="0.2">
      <c r="A790" t="s">
        <v>161</v>
      </c>
      <c r="B790" t="s">
        <v>1077</v>
      </c>
      <c r="C790" s="2">
        <v>50.748447176021699</v>
      </c>
      <c r="D790" s="2">
        <v>58.033750358786399</v>
      </c>
      <c r="E790" s="2">
        <v>56.648380895522799</v>
      </c>
      <c r="F790" s="2">
        <v>50.0997515909173</v>
      </c>
      <c r="G790" s="2">
        <v>45.953590087113803</v>
      </c>
      <c r="H790">
        <v>75</v>
      </c>
    </row>
    <row r="791" spans="1:8" x14ac:dyDescent="0.2">
      <c r="A791" t="s">
        <v>163</v>
      </c>
      <c r="B791" t="s">
        <v>1108</v>
      </c>
      <c r="C791" s="2">
        <v>48.790048481409102</v>
      </c>
      <c r="D791" s="2">
        <v>55.020206254248698</v>
      </c>
      <c r="E791" s="2">
        <v>52.160602503147402</v>
      </c>
      <c r="F791" s="2">
        <v>50.915234007867397</v>
      </c>
      <c r="G791" s="2">
        <v>47.116198330180502</v>
      </c>
      <c r="H791">
        <v>74</v>
      </c>
    </row>
    <row r="793" spans="1:8" x14ac:dyDescent="0.2">
      <c r="A793" t="s">
        <v>1508</v>
      </c>
      <c r="C793" s="2" t="s">
        <v>1509</v>
      </c>
      <c r="D793" s="2" t="s">
        <v>1510</v>
      </c>
      <c r="E793" s="2" t="s">
        <v>1511</v>
      </c>
      <c r="F793" s="2" t="s">
        <v>1512</v>
      </c>
      <c r="G793" s="2" t="s">
        <v>1513</v>
      </c>
      <c r="H793" t="s">
        <v>1156</v>
      </c>
    </row>
    <row r="794" spans="1:8" x14ac:dyDescent="0.2">
      <c r="A794" t="s">
        <v>103</v>
      </c>
      <c r="B794" t="s">
        <v>191</v>
      </c>
      <c r="C794" s="2">
        <v>89.626553310000006</v>
      </c>
      <c r="D794" s="2">
        <v>88.729937289999995</v>
      </c>
      <c r="E794" s="2">
        <v>85.166974690000004</v>
      </c>
      <c r="F794" s="2">
        <v>83.952767600000001</v>
      </c>
      <c r="G794" s="2">
        <v>86.874842599999994</v>
      </c>
      <c r="H794">
        <v>88</v>
      </c>
    </row>
    <row r="795" spans="1:8" x14ac:dyDescent="0.2">
      <c r="A795" t="s">
        <v>105</v>
      </c>
      <c r="B795" t="s">
        <v>217</v>
      </c>
      <c r="C795" s="2">
        <v>82.694797210000004</v>
      </c>
      <c r="D795" s="2">
        <v>79.44886692</v>
      </c>
      <c r="E795" s="2">
        <v>72.864019589999998</v>
      </c>
      <c r="F795" s="2">
        <v>72.668032280000006</v>
      </c>
      <c r="G795" s="2">
        <v>74.10612639</v>
      </c>
      <c r="H795">
        <v>84</v>
      </c>
    </row>
    <row r="796" spans="1:8" x14ac:dyDescent="0.2">
      <c r="A796" t="s">
        <v>106</v>
      </c>
      <c r="B796" t="s">
        <v>245</v>
      </c>
      <c r="C796" s="2">
        <v>96.162285269999998</v>
      </c>
      <c r="D796" s="2">
        <v>95.306554840000004</v>
      </c>
      <c r="E796" s="2">
        <v>93.95459984</v>
      </c>
      <c r="F796" s="2">
        <v>94.20188186</v>
      </c>
      <c r="G796" s="2">
        <v>93.92381863</v>
      </c>
      <c r="H796">
        <v>95</v>
      </c>
    </row>
    <row r="797" spans="1:8" x14ac:dyDescent="0.2">
      <c r="A797" t="s">
        <v>108</v>
      </c>
      <c r="B797" t="s">
        <v>274</v>
      </c>
      <c r="C797" s="2">
        <v>72.693571550000001</v>
      </c>
      <c r="D797" s="2">
        <v>68.805098290000004</v>
      </c>
      <c r="E797" s="2">
        <v>62.97468851</v>
      </c>
      <c r="F797" s="2">
        <v>63.696453460000001</v>
      </c>
      <c r="G797" s="2">
        <v>63.143215259999998</v>
      </c>
      <c r="H797">
        <v>81</v>
      </c>
    </row>
    <row r="798" spans="1:8" x14ac:dyDescent="0.2">
      <c r="A798" t="s">
        <v>110</v>
      </c>
      <c r="B798" t="s">
        <v>304</v>
      </c>
      <c r="C798" s="2">
        <v>66.776917490000002</v>
      </c>
      <c r="D798" s="2">
        <v>63.040781320000001</v>
      </c>
      <c r="E798" s="2">
        <v>63.451565850000001</v>
      </c>
      <c r="F798" s="2">
        <v>67.386924899999997</v>
      </c>
      <c r="G798" s="2">
        <v>59.264260559999997</v>
      </c>
      <c r="H798">
        <v>80</v>
      </c>
    </row>
    <row r="799" spans="1:8" x14ac:dyDescent="0.2">
      <c r="A799" t="s">
        <v>112</v>
      </c>
      <c r="B799" t="s">
        <v>334</v>
      </c>
      <c r="C799" s="2">
        <v>93.566853309999999</v>
      </c>
      <c r="D799" s="2">
        <v>92.085022550000005</v>
      </c>
      <c r="E799" s="2">
        <v>89.220351070000007</v>
      </c>
      <c r="F799" s="2">
        <v>89.344029759999998</v>
      </c>
      <c r="G799" s="2">
        <v>89.569402870000005</v>
      </c>
      <c r="H799">
        <v>91</v>
      </c>
    </row>
    <row r="800" spans="1:8" x14ac:dyDescent="0.2">
      <c r="A800" t="s">
        <v>114</v>
      </c>
      <c r="B800" t="s">
        <v>362</v>
      </c>
      <c r="C800" s="2">
        <v>78.900430330000006</v>
      </c>
      <c r="D800" s="2">
        <v>70.033832419999996</v>
      </c>
      <c r="E800" s="2">
        <v>58.717890490000002</v>
      </c>
      <c r="F800" s="2">
        <v>62.449400580000002</v>
      </c>
      <c r="G800" s="2">
        <v>56.670591270000003</v>
      </c>
      <c r="H800">
        <v>84</v>
      </c>
    </row>
    <row r="801" spans="1:8" x14ac:dyDescent="0.2">
      <c r="A801" t="s">
        <v>116</v>
      </c>
      <c r="B801" t="s">
        <v>393</v>
      </c>
      <c r="C801" s="2">
        <v>80.608695800000007</v>
      </c>
      <c r="D801" s="2">
        <v>77.102285570000006</v>
      </c>
      <c r="E801" s="2">
        <v>71.495933210000004</v>
      </c>
      <c r="F801" s="2">
        <v>72.115604989999994</v>
      </c>
      <c r="G801" s="2">
        <v>71.752301430000003</v>
      </c>
      <c r="H801">
        <v>84</v>
      </c>
    </row>
    <row r="802" spans="1:8" x14ac:dyDescent="0.2">
      <c r="A802" t="s">
        <v>118</v>
      </c>
      <c r="B802" t="s">
        <v>423</v>
      </c>
      <c r="C802" s="2">
        <v>89.477888770000007</v>
      </c>
      <c r="D802" s="2">
        <v>89.726229079999996</v>
      </c>
      <c r="E802" s="2">
        <v>90.419649509999999</v>
      </c>
      <c r="F802" s="2">
        <v>90.582984629999999</v>
      </c>
      <c r="G802" s="2">
        <v>90.149689289999998</v>
      </c>
      <c r="H802">
        <v>89</v>
      </c>
    </row>
    <row r="803" spans="1:8" x14ac:dyDescent="0.2">
      <c r="A803" t="s">
        <v>120</v>
      </c>
      <c r="B803" t="s">
        <v>454</v>
      </c>
      <c r="C803" s="2">
        <v>79.049319859999997</v>
      </c>
      <c r="D803" s="2">
        <v>78.380651420000007</v>
      </c>
      <c r="E803" s="2">
        <v>80.888310700000005</v>
      </c>
      <c r="F803" s="2">
        <v>82.864697840000005</v>
      </c>
      <c r="G803" s="2">
        <v>78.368894499999996</v>
      </c>
      <c r="H803">
        <v>84</v>
      </c>
    </row>
    <row r="804" spans="1:8" x14ac:dyDescent="0.2">
      <c r="A804" t="s">
        <v>122</v>
      </c>
      <c r="B804" t="s">
        <v>485</v>
      </c>
      <c r="C804" s="2">
        <v>81.802865130000001</v>
      </c>
      <c r="D804" s="2">
        <v>79.578985029999998</v>
      </c>
      <c r="E804" s="2">
        <v>74.434891500000006</v>
      </c>
      <c r="F804" s="2">
        <v>73.819581249999999</v>
      </c>
      <c r="G804" s="2">
        <v>75.849104019999999</v>
      </c>
      <c r="H804">
        <v>84</v>
      </c>
    </row>
    <row r="805" spans="1:8" x14ac:dyDescent="0.2">
      <c r="A805" t="s">
        <v>124</v>
      </c>
      <c r="B805" t="s">
        <v>513</v>
      </c>
      <c r="C805" s="2">
        <v>82.774163490000007</v>
      </c>
      <c r="D805" s="2">
        <v>81.990513609999994</v>
      </c>
      <c r="E805" s="2">
        <v>81.030933649999994</v>
      </c>
      <c r="F805" s="2">
        <v>81.273843389999996</v>
      </c>
      <c r="G805" s="2">
        <v>80.930456309999997</v>
      </c>
      <c r="H805">
        <v>85</v>
      </c>
    </row>
    <row r="806" spans="1:8" x14ac:dyDescent="0.2">
      <c r="A806" t="s">
        <v>126</v>
      </c>
      <c r="B806" t="s">
        <v>544</v>
      </c>
      <c r="C806" s="2">
        <v>85.193964879999996</v>
      </c>
      <c r="D806" s="2">
        <v>80.723613639999996</v>
      </c>
      <c r="E806" s="2">
        <v>75.995145710000003</v>
      </c>
      <c r="F806" s="2">
        <v>78.447095309999995</v>
      </c>
      <c r="G806" s="2">
        <v>74.160322559999997</v>
      </c>
      <c r="H806">
        <v>87</v>
      </c>
    </row>
    <row r="807" spans="1:8" x14ac:dyDescent="0.2">
      <c r="A807" t="s">
        <v>128</v>
      </c>
      <c r="B807" t="s">
        <v>574</v>
      </c>
      <c r="C807" s="2">
        <v>72.207331210000007</v>
      </c>
      <c r="D807" s="2">
        <v>69.378833639999996</v>
      </c>
      <c r="E807" s="2">
        <v>63.295307739999998</v>
      </c>
      <c r="F807" s="2">
        <v>62.687140599999999</v>
      </c>
      <c r="G807" s="2">
        <v>64.837984120000002</v>
      </c>
      <c r="H807">
        <v>80</v>
      </c>
    </row>
    <row r="808" spans="1:8" x14ac:dyDescent="0.2">
      <c r="A808" t="s">
        <v>130</v>
      </c>
      <c r="B808" t="s">
        <v>602</v>
      </c>
      <c r="C808" s="2">
        <v>91.285129170000005</v>
      </c>
      <c r="D808" s="2">
        <v>89.368320240000003</v>
      </c>
      <c r="E808" s="2">
        <v>87.757926119999993</v>
      </c>
      <c r="F808" s="2">
        <v>88.982856429999998</v>
      </c>
      <c r="G808" s="2">
        <v>86.697011590000002</v>
      </c>
      <c r="H808">
        <v>90</v>
      </c>
    </row>
    <row r="809" spans="1:8" x14ac:dyDescent="0.2">
      <c r="A809" t="s">
        <v>132</v>
      </c>
      <c r="B809" t="s">
        <v>631</v>
      </c>
      <c r="C809" s="2">
        <v>82.235385089999994</v>
      </c>
      <c r="D809" s="2">
        <v>80.397011789999993</v>
      </c>
      <c r="E809" s="2">
        <v>75.192754120000004</v>
      </c>
      <c r="F809" s="2">
        <v>74.075786809999997</v>
      </c>
      <c r="G809" s="2">
        <v>77.09730897</v>
      </c>
      <c r="H809">
        <v>84</v>
      </c>
    </row>
    <row r="810" spans="1:8" x14ac:dyDescent="0.2">
      <c r="A810" t="s">
        <v>134</v>
      </c>
      <c r="B810" t="s">
        <v>660</v>
      </c>
      <c r="C810" s="2">
        <v>84.925634810000005</v>
      </c>
      <c r="D810" s="2">
        <v>83.723709970000002</v>
      </c>
      <c r="E810" s="2">
        <v>82.846462270000004</v>
      </c>
      <c r="F810" s="2">
        <v>83.580687830000002</v>
      </c>
      <c r="G810" s="2">
        <v>82.220902109999997</v>
      </c>
      <c r="H810">
        <v>86</v>
      </c>
    </row>
    <row r="811" spans="1:8" x14ac:dyDescent="0.2">
      <c r="A811" t="s">
        <v>136</v>
      </c>
      <c r="B811" t="s">
        <v>687</v>
      </c>
      <c r="C811" s="2">
        <v>74.655931899999999</v>
      </c>
      <c r="D811" s="2">
        <v>74.296800820000001</v>
      </c>
      <c r="E811" s="2">
        <v>77.995494660000006</v>
      </c>
      <c r="F811" s="2">
        <v>80.328916930000005</v>
      </c>
      <c r="G811" s="2">
        <v>74.918906750000005</v>
      </c>
      <c r="H811">
        <v>82</v>
      </c>
    </row>
    <row r="812" spans="1:8" x14ac:dyDescent="0.2">
      <c r="A812" t="s">
        <v>138</v>
      </c>
      <c r="B812" t="s">
        <v>719</v>
      </c>
      <c r="C812" s="2">
        <v>83.182066800000001</v>
      </c>
      <c r="D812" s="2">
        <v>80.13466846</v>
      </c>
      <c r="E812" s="2">
        <v>84.973476700000006</v>
      </c>
      <c r="F812" s="2">
        <v>89.629935779999997</v>
      </c>
      <c r="G812" s="2">
        <v>78.210096010000001</v>
      </c>
      <c r="H812">
        <v>88</v>
      </c>
    </row>
    <row r="813" spans="1:8" x14ac:dyDescent="0.2">
      <c r="A813" t="s">
        <v>140</v>
      </c>
      <c r="B813" t="s">
        <v>749</v>
      </c>
      <c r="C813" s="2">
        <v>81.417948999999993</v>
      </c>
      <c r="D813" s="2">
        <v>77.086988610000006</v>
      </c>
      <c r="E813" s="2">
        <v>72.270414439999996</v>
      </c>
      <c r="F813" s="2">
        <v>74.319992740000004</v>
      </c>
      <c r="G813" s="2">
        <v>70.901323390000002</v>
      </c>
      <c r="H813">
        <v>85</v>
      </c>
    </row>
    <row r="814" spans="1:8" x14ac:dyDescent="0.2">
      <c r="A814" t="s">
        <v>142</v>
      </c>
      <c r="B814" t="s">
        <v>779</v>
      </c>
      <c r="C814" s="2">
        <v>84.006401280000006</v>
      </c>
      <c r="D814" s="2">
        <v>83.149304150000006</v>
      </c>
      <c r="E814" s="2">
        <v>82.904241450000001</v>
      </c>
      <c r="F814" s="2">
        <v>83.625271530000006</v>
      </c>
      <c r="G814" s="2">
        <v>82.193540389999995</v>
      </c>
      <c r="H814">
        <v>86</v>
      </c>
    </row>
    <row r="815" spans="1:8" x14ac:dyDescent="0.2">
      <c r="A815" t="s">
        <v>144</v>
      </c>
      <c r="B815" t="s">
        <v>808</v>
      </c>
      <c r="C815" s="2">
        <v>85.975896770000006</v>
      </c>
      <c r="D815" s="2">
        <v>81.629493260000004</v>
      </c>
      <c r="E815" s="2">
        <v>76.857818789999996</v>
      </c>
      <c r="F815" s="2">
        <v>79.189382350000002</v>
      </c>
      <c r="G815" s="2">
        <v>75.161351199999999</v>
      </c>
      <c r="H815">
        <v>87</v>
      </c>
    </row>
    <row r="816" spans="1:8" x14ac:dyDescent="0.2">
      <c r="A816" t="s">
        <v>146</v>
      </c>
      <c r="B816" t="s">
        <v>839</v>
      </c>
      <c r="C816" s="2">
        <v>93.933587739999993</v>
      </c>
      <c r="D816" s="2">
        <v>90.796086310000007</v>
      </c>
      <c r="E816" s="2">
        <v>88.373215560000006</v>
      </c>
      <c r="F816" s="2">
        <v>90.902020370000002</v>
      </c>
      <c r="G816" s="2">
        <v>85.806793490000004</v>
      </c>
      <c r="H816">
        <v>94</v>
      </c>
    </row>
    <row r="817" spans="1:8" x14ac:dyDescent="0.2">
      <c r="A817" t="s">
        <v>148</v>
      </c>
      <c r="B817" t="s">
        <v>867</v>
      </c>
      <c r="C817" s="2">
        <v>89.518910270000006</v>
      </c>
      <c r="D817" s="2">
        <v>88.257291539999997</v>
      </c>
      <c r="E817" s="2">
        <v>89.249186839999993</v>
      </c>
      <c r="F817" s="2">
        <v>90.935336890000002</v>
      </c>
      <c r="G817" s="2">
        <v>87.165420979999993</v>
      </c>
      <c r="H817">
        <v>90</v>
      </c>
    </row>
    <row r="818" spans="1:8" x14ac:dyDescent="0.2">
      <c r="A818" t="s">
        <v>150</v>
      </c>
      <c r="B818" t="s">
        <v>897</v>
      </c>
      <c r="C818" s="2">
        <v>90.066901520000002</v>
      </c>
      <c r="D818" s="2">
        <v>87.439374299999997</v>
      </c>
      <c r="E818" s="2">
        <v>84.292615740000002</v>
      </c>
      <c r="F818" s="2">
        <v>85.567824680000001</v>
      </c>
      <c r="G818" s="2">
        <v>83.461318230000003</v>
      </c>
      <c r="H818">
        <v>89</v>
      </c>
    </row>
    <row r="819" spans="1:8" x14ac:dyDescent="0.2">
      <c r="A819" t="s">
        <v>151</v>
      </c>
      <c r="B819" t="s">
        <v>930</v>
      </c>
      <c r="C819" s="2">
        <v>85.260781260000002</v>
      </c>
      <c r="D819" s="2">
        <v>84.421948650000004</v>
      </c>
      <c r="E819" s="2">
        <v>83.557903170000003</v>
      </c>
      <c r="F819" s="2">
        <v>83.919390140000004</v>
      </c>
      <c r="G819" s="2">
        <v>83.320721160000005</v>
      </c>
      <c r="H819">
        <v>86</v>
      </c>
    </row>
    <row r="820" spans="1:8" x14ac:dyDescent="0.2">
      <c r="A820" t="s">
        <v>153</v>
      </c>
      <c r="B820" t="s">
        <v>961</v>
      </c>
      <c r="C820" s="2">
        <v>96.985519600000003</v>
      </c>
      <c r="D820" s="2">
        <v>95.564585510000001</v>
      </c>
      <c r="E820" s="2">
        <v>94.116246290000007</v>
      </c>
      <c r="F820" s="2">
        <v>95.147436769999999</v>
      </c>
      <c r="G820" s="2">
        <v>93.182940029999997</v>
      </c>
      <c r="H820">
        <v>97</v>
      </c>
    </row>
    <row r="821" spans="1:8" x14ac:dyDescent="0.2">
      <c r="A821" t="s">
        <v>155</v>
      </c>
      <c r="B821" t="s">
        <v>990</v>
      </c>
      <c r="C821" s="2">
        <v>69.773939909999996</v>
      </c>
      <c r="D821" s="2">
        <v>66.462086729999996</v>
      </c>
      <c r="E821" s="2">
        <v>60.902661989999999</v>
      </c>
      <c r="F821" s="2">
        <v>61.101918490000003</v>
      </c>
      <c r="G821" s="2">
        <v>61.552486299999998</v>
      </c>
      <c r="H821">
        <v>79</v>
      </c>
    </row>
    <row r="822" spans="1:8" x14ac:dyDescent="0.2">
      <c r="A822" t="s">
        <v>157</v>
      </c>
      <c r="B822" t="s">
        <v>1020</v>
      </c>
      <c r="C822" s="2">
        <v>64.692463739999994</v>
      </c>
      <c r="D822" s="2">
        <v>59.184978049999998</v>
      </c>
      <c r="E822" s="2">
        <v>55.229245220000003</v>
      </c>
      <c r="F822" s="2">
        <v>58.56021097</v>
      </c>
      <c r="G822" s="2">
        <v>52.428688289999997</v>
      </c>
      <c r="H822">
        <v>79</v>
      </c>
    </row>
    <row r="823" spans="1:8" x14ac:dyDescent="0.2">
      <c r="A823" t="s">
        <v>159</v>
      </c>
      <c r="B823" t="s">
        <v>1049</v>
      </c>
      <c r="C823" s="2">
        <v>97.735009680000005</v>
      </c>
      <c r="D823" s="2">
        <v>96.877136149999998</v>
      </c>
      <c r="E823" s="2">
        <v>95.176356920000003</v>
      </c>
      <c r="F823" s="2">
        <v>95.374845809999997</v>
      </c>
      <c r="G823" s="2">
        <v>95.273104720000006</v>
      </c>
      <c r="H823">
        <v>97</v>
      </c>
    </row>
    <row r="824" spans="1:8" x14ac:dyDescent="0.2">
      <c r="A824" t="s">
        <v>161</v>
      </c>
      <c r="B824" t="s">
        <v>1079</v>
      </c>
      <c r="C824" s="2">
        <v>91.507939820000004</v>
      </c>
      <c r="D824" s="2">
        <v>90.192037729999996</v>
      </c>
      <c r="E824" s="2">
        <v>88.425277480000005</v>
      </c>
      <c r="F824" s="2">
        <v>88.873649580000006</v>
      </c>
      <c r="G824" s="2">
        <v>88.24551348</v>
      </c>
      <c r="H824">
        <v>90</v>
      </c>
    </row>
    <row r="825" spans="1:8" x14ac:dyDescent="0.2">
      <c r="A825" t="s">
        <v>163</v>
      </c>
      <c r="B825" t="s">
        <v>1110</v>
      </c>
      <c r="C825" s="2">
        <v>86.134837270000006</v>
      </c>
      <c r="D825" s="2">
        <v>85.861924209999998</v>
      </c>
      <c r="E825" s="2">
        <v>85.179324300000005</v>
      </c>
      <c r="F825" s="2">
        <v>85.053641619999993</v>
      </c>
      <c r="G825" s="2">
        <v>85.408550469999994</v>
      </c>
      <c r="H825">
        <v>86</v>
      </c>
    </row>
    <row r="826" spans="1:8" x14ac:dyDescent="0.2">
      <c r="A826" t="s">
        <v>103</v>
      </c>
      <c r="B826" t="s">
        <v>192</v>
      </c>
      <c r="C826" s="2">
        <v>73.893176420000003</v>
      </c>
      <c r="D826" s="2">
        <v>75.181514930000006</v>
      </c>
      <c r="E826" s="2">
        <v>75.45179383</v>
      </c>
      <c r="F826" s="2">
        <v>74.33902793</v>
      </c>
      <c r="G826" s="2">
        <v>76.509480120000006</v>
      </c>
      <c r="H826">
        <v>81</v>
      </c>
    </row>
    <row r="827" spans="1:8" x14ac:dyDescent="0.2">
      <c r="A827" t="s">
        <v>105</v>
      </c>
      <c r="B827" t="s">
        <v>218</v>
      </c>
      <c r="C827" s="2">
        <v>71.732799060000005</v>
      </c>
      <c r="D827" s="2">
        <v>70.185892940000002</v>
      </c>
      <c r="E827" s="2">
        <v>73.810973180000005</v>
      </c>
      <c r="F827" s="2">
        <v>77.212062329999995</v>
      </c>
      <c r="G827" s="2">
        <v>69.566874780000006</v>
      </c>
      <c r="H827">
        <v>82</v>
      </c>
    </row>
    <row r="828" spans="1:8" x14ac:dyDescent="0.2">
      <c r="A828" t="s">
        <v>106</v>
      </c>
      <c r="B828" t="s">
        <v>246</v>
      </c>
      <c r="C828" s="2">
        <v>67.756021880000006</v>
      </c>
      <c r="D828" s="2">
        <v>69.994126660000006</v>
      </c>
      <c r="E828" s="2">
        <v>70.963065990000004</v>
      </c>
      <c r="F828" s="2">
        <v>69.348365299999998</v>
      </c>
      <c r="G828" s="2">
        <v>72.412031479999996</v>
      </c>
      <c r="H828">
        <v>78</v>
      </c>
    </row>
    <row r="829" spans="1:8" x14ac:dyDescent="0.2">
      <c r="A829" t="s">
        <v>108</v>
      </c>
      <c r="B829" t="s">
        <v>275</v>
      </c>
      <c r="C829" s="2">
        <v>86.861917739999996</v>
      </c>
      <c r="D829" s="2">
        <v>85.099886530000006</v>
      </c>
      <c r="E829" s="2">
        <v>80.835018129999995</v>
      </c>
      <c r="F829" s="2">
        <v>80.271357550000005</v>
      </c>
      <c r="G829" s="2">
        <v>82.064031040000003</v>
      </c>
      <c r="H829">
        <v>86</v>
      </c>
    </row>
    <row r="830" spans="1:8" x14ac:dyDescent="0.2">
      <c r="A830" t="s">
        <v>110</v>
      </c>
      <c r="B830" t="s">
        <v>305</v>
      </c>
      <c r="C830" s="2">
        <v>53.760779999999997</v>
      </c>
      <c r="D830" s="2">
        <v>54.346229960000002</v>
      </c>
      <c r="E830" s="2">
        <v>53.616876349999998</v>
      </c>
      <c r="F830" s="2">
        <v>52.60323314</v>
      </c>
      <c r="G830" s="2">
        <v>54.747310740000003</v>
      </c>
      <c r="H830">
        <v>74</v>
      </c>
    </row>
    <row r="831" spans="1:8" x14ac:dyDescent="0.2">
      <c r="A831" t="s">
        <v>112</v>
      </c>
      <c r="B831" t="s">
        <v>335</v>
      </c>
      <c r="C831" s="2">
        <v>85.997523509999994</v>
      </c>
      <c r="D831" s="2">
        <v>83.682996799999998</v>
      </c>
      <c r="E831" s="2">
        <v>83.928110739999994</v>
      </c>
      <c r="F831" s="2">
        <v>86.338100269999998</v>
      </c>
      <c r="G831" s="2">
        <v>81.187796359999993</v>
      </c>
      <c r="H831">
        <v>88</v>
      </c>
    </row>
    <row r="832" spans="1:8" x14ac:dyDescent="0.2">
      <c r="A832" t="s">
        <v>114</v>
      </c>
      <c r="B832" t="s">
        <v>363</v>
      </c>
      <c r="C832" s="2">
        <v>74.609551330000002</v>
      </c>
      <c r="D832" s="2">
        <v>72.006172530000001</v>
      </c>
      <c r="E832" s="2">
        <v>72.589558089999997</v>
      </c>
      <c r="F832" s="2">
        <v>75.476471000000004</v>
      </c>
      <c r="G832" s="2">
        <v>69.421354640000004</v>
      </c>
      <c r="H832">
        <v>82</v>
      </c>
    </row>
    <row r="833" spans="1:8" x14ac:dyDescent="0.2">
      <c r="A833" t="s">
        <v>116</v>
      </c>
      <c r="B833" t="s">
        <v>394</v>
      </c>
      <c r="C833" s="2">
        <v>72.373078480000004</v>
      </c>
      <c r="D833" s="2">
        <v>71.06463162</v>
      </c>
      <c r="E833" s="2">
        <v>68.189161909999996</v>
      </c>
      <c r="F833" s="2">
        <v>67.836821490000005</v>
      </c>
      <c r="G833" s="2">
        <v>68.979486219999998</v>
      </c>
      <c r="H833">
        <v>80</v>
      </c>
    </row>
    <row r="834" spans="1:8" x14ac:dyDescent="0.2">
      <c r="A834" t="s">
        <v>118</v>
      </c>
      <c r="B834" t="s">
        <v>424</v>
      </c>
      <c r="C834" s="2">
        <v>61.312085740000001</v>
      </c>
      <c r="D834" s="2">
        <v>58.533076119999997</v>
      </c>
      <c r="E834" s="2">
        <v>50.601918859999998</v>
      </c>
      <c r="F834" s="2">
        <v>48.75696937</v>
      </c>
      <c r="G834" s="2">
        <v>53.658025719999998</v>
      </c>
      <c r="H834">
        <v>76</v>
      </c>
    </row>
    <row r="835" spans="1:8" x14ac:dyDescent="0.2">
      <c r="A835" t="s">
        <v>120</v>
      </c>
      <c r="B835" t="s">
        <v>455</v>
      </c>
      <c r="C835" s="2">
        <v>62.956492789999999</v>
      </c>
      <c r="D835" s="2">
        <v>59.845669299999997</v>
      </c>
      <c r="E835" s="2">
        <v>52.550150160000001</v>
      </c>
      <c r="F835" s="2">
        <v>51.434603250000002</v>
      </c>
      <c r="G835" s="2">
        <v>54.776099100000003</v>
      </c>
      <c r="H835">
        <v>77</v>
      </c>
    </row>
    <row r="836" spans="1:8" x14ac:dyDescent="0.2">
      <c r="A836" t="s">
        <v>122</v>
      </c>
      <c r="B836" t="s">
        <v>486</v>
      </c>
      <c r="C836" s="2">
        <v>74.947221979999995</v>
      </c>
      <c r="D836" s="2">
        <v>72.966656290000003</v>
      </c>
      <c r="E836" s="2">
        <v>70.468850320000001</v>
      </c>
      <c r="F836" s="2">
        <v>71.064138650000004</v>
      </c>
      <c r="G836" s="2">
        <v>70.246228329999994</v>
      </c>
      <c r="H836">
        <v>81</v>
      </c>
    </row>
    <row r="837" spans="1:8" x14ac:dyDescent="0.2">
      <c r="A837" t="s">
        <v>124</v>
      </c>
      <c r="B837" t="s">
        <v>514</v>
      </c>
      <c r="C837" s="2">
        <v>68.581684780000003</v>
      </c>
      <c r="D837" s="2">
        <v>70.314567330000003</v>
      </c>
      <c r="E837" s="2">
        <v>69.152355880000002</v>
      </c>
      <c r="F837" s="2">
        <v>66.690407530000002</v>
      </c>
      <c r="G837" s="2">
        <v>71.723348270000002</v>
      </c>
      <c r="H837">
        <v>78</v>
      </c>
    </row>
    <row r="838" spans="1:8" x14ac:dyDescent="0.2">
      <c r="A838" t="s">
        <v>126</v>
      </c>
      <c r="B838" t="s">
        <v>545</v>
      </c>
      <c r="C838" s="2">
        <v>70.450586360000003</v>
      </c>
      <c r="D838" s="2">
        <v>66.005612029999995</v>
      </c>
      <c r="E838" s="2">
        <v>66.758669280000007</v>
      </c>
      <c r="F838" s="2">
        <v>71.553310659999994</v>
      </c>
      <c r="G838" s="2">
        <v>61.502364890000003</v>
      </c>
      <c r="H838">
        <v>81</v>
      </c>
    </row>
    <row r="839" spans="1:8" x14ac:dyDescent="0.2">
      <c r="A839" t="s">
        <v>128</v>
      </c>
      <c r="B839" t="s">
        <v>575</v>
      </c>
      <c r="C839" s="2">
        <v>68.138729470000001</v>
      </c>
      <c r="D839" s="2">
        <v>67.463756169999996</v>
      </c>
      <c r="E839" s="2">
        <v>64.711737619999994</v>
      </c>
      <c r="F839" s="2">
        <v>63.761145859999999</v>
      </c>
      <c r="G839" s="2">
        <v>66.075868779999993</v>
      </c>
      <c r="H839">
        <v>78</v>
      </c>
    </row>
    <row r="840" spans="1:8" x14ac:dyDescent="0.2">
      <c r="A840" t="s">
        <v>130</v>
      </c>
      <c r="B840" t="s">
        <v>603</v>
      </c>
      <c r="C840" s="2">
        <v>85.80440772</v>
      </c>
      <c r="D840" s="2">
        <v>81.579619699999995</v>
      </c>
      <c r="E840" s="2">
        <v>79.920001769999999</v>
      </c>
      <c r="F840" s="2">
        <v>83.507844579999997</v>
      </c>
      <c r="G840" s="2">
        <v>76.140590279999998</v>
      </c>
      <c r="H840">
        <v>88</v>
      </c>
    </row>
    <row r="841" spans="1:8" x14ac:dyDescent="0.2">
      <c r="A841" t="s">
        <v>132</v>
      </c>
      <c r="B841" t="s">
        <v>632</v>
      </c>
      <c r="C841" s="2">
        <v>83.12419371</v>
      </c>
      <c r="D841" s="2">
        <v>79.924615790000004</v>
      </c>
      <c r="E841" s="2">
        <v>72.089290000000005</v>
      </c>
      <c r="F841" s="2">
        <v>71.093833680000003</v>
      </c>
      <c r="G841" s="2">
        <v>74.315706789999993</v>
      </c>
      <c r="H841">
        <v>84</v>
      </c>
    </row>
    <row r="842" spans="1:8" x14ac:dyDescent="0.2">
      <c r="A842" t="s">
        <v>134</v>
      </c>
      <c r="B842" t="s">
        <v>661</v>
      </c>
      <c r="C842" s="2">
        <v>79.461549539999993</v>
      </c>
      <c r="D842" s="2">
        <v>73.887651730000002</v>
      </c>
      <c r="E842" s="2">
        <v>59.009872780000002</v>
      </c>
      <c r="F842" s="2">
        <v>56.646838440000003</v>
      </c>
      <c r="G842" s="2">
        <v>63.70263198</v>
      </c>
      <c r="H842">
        <v>82</v>
      </c>
    </row>
    <row r="843" spans="1:8" x14ac:dyDescent="0.2">
      <c r="A843" t="s">
        <v>136</v>
      </c>
      <c r="B843" t="s">
        <v>688</v>
      </c>
      <c r="C843" s="2">
        <v>70.135966859999996</v>
      </c>
      <c r="D843" s="2">
        <v>67.651991910000007</v>
      </c>
      <c r="E843" s="2">
        <v>63.759959469999998</v>
      </c>
      <c r="F843" s="2">
        <v>64.049564009999997</v>
      </c>
      <c r="G843" s="2">
        <v>64.061464619999995</v>
      </c>
      <c r="H843">
        <v>80</v>
      </c>
    </row>
    <row r="844" spans="1:8" x14ac:dyDescent="0.2">
      <c r="A844" t="s">
        <v>138</v>
      </c>
      <c r="B844" t="s">
        <v>720</v>
      </c>
      <c r="C844" s="2">
        <v>74.030960109999995</v>
      </c>
      <c r="D844" s="2">
        <v>71.965473880000005</v>
      </c>
      <c r="E844" s="2">
        <v>64.712364019999995</v>
      </c>
      <c r="F844" s="2">
        <v>62.540284030000002</v>
      </c>
      <c r="G844" s="2">
        <v>67.960571720000004</v>
      </c>
      <c r="H844">
        <v>80</v>
      </c>
    </row>
    <row r="845" spans="1:8" x14ac:dyDescent="0.2">
      <c r="A845" t="s">
        <v>140</v>
      </c>
      <c r="B845" t="s">
        <v>750</v>
      </c>
      <c r="C845" s="2">
        <v>67.240942360000005</v>
      </c>
      <c r="D845" s="2">
        <v>65.241387279999998</v>
      </c>
      <c r="E845" s="2">
        <v>62.958396559999997</v>
      </c>
      <c r="F845" s="2">
        <v>63.657641849999997</v>
      </c>
      <c r="G845" s="2">
        <v>62.594899099999999</v>
      </c>
      <c r="H845">
        <v>79</v>
      </c>
    </row>
    <row r="846" spans="1:8" x14ac:dyDescent="0.2">
      <c r="A846" t="s">
        <v>142</v>
      </c>
      <c r="B846" t="s">
        <v>780</v>
      </c>
      <c r="C846" s="2">
        <v>72.633545589999997</v>
      </c>
      <c r="D846" s="2">
        <v>68.704970599999996</v>
      </c>
      <c r="E846" s="2">
        <v>68.507189800000006</v>
      </c>
      <c r="F846" s="2">
        <v>72.320916839999995</v>
      </c>
      <c r="G846" s="2">
        <v>64.474967989999996</v>
      </c>
      <c r="H846">
        <v>82</v>
      </c>
    </row>
    <row r="847" spans="1:8" x14ac:dyDescent="0.2">
      <c r="A847" t="s">
        <v>144</v>
      </c>
      <c r="B847" t="s">
        <v>809</v>
      </c>
      <c r="C847" s="2">
        <v>78.480297429999993</v>
      </c>
      <c r="D847" s="2">
        <v>73.062021569999999</v>
      </c>
      <c r="E847" s="2">
        <v>70.269542540000003</v>
      </c>
      <c r="F847" s="2">
        <v>74.431529350000005</v>
      </c>
      <c r="G847" s="2">
        <v>66.229640149999994</v>
      </c>
      <c r="H847">
        <v>84</v>
      </c>
    </row>
    <row r="848" spans="1:8" x14ac:dyDescent="0.2">
      <c r="A848" t="s">
        <v>146</v>
      </c>
      <c r="B848" t="s">
        <v>840</v>
      </c>
      <c r="C848" s="2">
        <v>71.820999369999996</v>
      </c>
      <c r="D848" s="2">
        <v>70.520356379999996</v>
      </c>
      <c r="E848" s="2">
        <v>71.36043239</v>
      </c>
      <c r="F848" s="2">
        <v>73.114980090000003</v>
      </c>
      <c r="G848" s="2">
        <v>69.406284529999994</v>
      </c>
      <c r="H848">
        <v>81</v>
      </c>
    </row>
    <row r="849" spans="1:8" x14ac:dyDescent="0.2">
      <c r="A849" t="s">
        <v>148</v>
      </c>
      <c r="B849" t="s">
        <v>868</v>
      </c>
      <c r="C849" s="2">
        <v>83.185953359999999</v>
      </c>
      <c r="D849" s="2">
        <v>79.44123587</v>
      </c>
      <c r="E849" s="2">
        <v>75.502200110000004</v>
      </c>
      <c r="F849" s="2">
        <v>77.403243799999998</v>
      </c>
      <c r="G849" s="2">
        <v>74.138737590000005</v>
      </c>
      <c r="H849">
        <v>86</v>
      </c>
    </row>
    <row r="850" spans="1:8" x14ac:dyDescent="0.2">
      <c r="A850" t="s">
        <v>150</v>
      </c>
      <c r="B850" t="s">
        <v>898</v>
      </c>
      <c r="C850" s="2">
        <v>54.52723993</v>
      </c>
      <c r="D850" s="2">
        <v>55.26910024</v>
      </c>
      <c r="E850" s="2">
        <v>52.325174330000003</v>
      </c>
      <c r="F850" s="2">
        <v>49.8434563</v>
      </c>
      <c r="G850" s="2">
        <v>55.26202825</v>
      </c>
      <c r="H850">
        <v>74</v>
      </c>
    </row>
    <row r="851" spans="1:8" x14ac:dyDescent="0.2">
      <c r="A851" t="s">
        <v>151</v>
      </c>
      <c r="B851" t="s">
        <v>931</v>
      </c>
      <c r="C851" s="2">
        <v>69.556768320000003</v>
      </c>
      <c r="D851" s="2">
        <v>66.80731213</v>
      </c>
      <c r="E851" s="2">
        <v>64.043260930000002</v>
      </c>
      <c r="F851" s="2">
        <v>65.257684900000001</v>
      </c>
      <c r="G851" s="2">
        <v>63.225984779999997</v>
      </c>
      <c r="H851">
        <v>80</v>
      </c>
    </row>
    <row r="852" spans="1:8" x14ac:dyDescent="0.2">
      <c r="A852" t="s">
        <v>153</v>
      </c>
      <c r="B852" t="s">
        <v>962</v>
      </c>
      <c r="C852" s="2">
        <v>81.301050989999993</v>
      </c>
      <c r="D852" s="2">
        <v>76.517728840000004</v>
      </c>
      <c r="E852" s="2">
        <v>75.145460999999997</v>
      </c>
      <c r="F852" s="2">
        <v>79.345387509999995</v>
      </c>
      <c r="G852" s="2">
        <v>70.707941739999995</v>
      </c>
      <c r="H852">
        <v>86</v>
      </c>
    </row>
    <row r="853" spans="1:8" x14ac:dyDescent="0.2">
      <c r="A853" t="s">
        <v>155</v>
      </c>
      <c r="B853" t="s">
        <v>991</v>
      </c>
      <c r="C853" s="2">
        <v>68.576134890000006</v>
      </c>
      <c r="D853" s="2">
        <v>66.219761239999997</v>
      </c>
      <c r="E853" s="2">
        <v>62.781682740000001</v>
      </c>
      <c r="F853" s="2">
        <v>63.18939941</v>
      </c>
      <c r="G853" s="2">
        <v>62.892455650000002</v>
      </c>
      <c r="H853">
        <v>79</v>
      </c>
    </row>
    <row r="854" spans="1:8" x14ac:dyDescent="0.2">
      <c r="A854" t="s">
        <v>157</v>
      </c>
      <c r="B854" t="s">
        <v>1021</v>
      </c>
      <c r="C854" s="2">
        <v>67.131559690000003</v>
      </c>
      <c r="D854" s="2">
        <v>63.974861220000001</v>
      </c>
      <c r="E854" s="2">
        <v>67.038312880000007</v>
      </c>
      <c r="F854" s="2">
        <v>71.743845789999995</v>
      </c>
      <c r="G854" s="2">
        <v>61.519719479999999</v>
      </c>
      <c r="H854">
        <v>80</v>
      </c>
    </row>
    <row r="855" spans="1:8" x14ac:dyDescent="0.2">
      <c r="A855" t="s">
        <v>159</v>
      </c>
      <c r="B855" t="s">
        <v>1050</v>
      </c>
      <c r="C855" s="2">
        <v>62.570024199999999</v>
      </c>
      <c r="D855" s="2">
        <v>62.286740049999999</v>
      </c>
      <c r="E855" s="2">
        <v>61.587432489999998</v>
      </c>
      <c r="F855" s="2">
        <v>61.459070259999997</v>
      </c>
      <c r="G855" s="2">
        <v>61.821811400000001</v>
      </c>
      <c r="H855">
        <v>77</v>
      </c>
    </row>
    <row r="856" spans="1:8" x14ac:dyDescent="0.2">
      <c r="A856" t="s">
        <v>161</v>
      </c>
      <c r="B856" t="s">
        <v>1080</v>
      </c>
      <c r="C856" s="2">
        <v>77.410579130000002</v>
      </c>
      <c r="D856" s="2">
        <v>76.008962370000006</v>
      </c>
      <c r="E856" s="2">
        <v>71.663497379999995</v>
      </c>
      <c r="F856" s="2">
        <v>70.536999280000003</v>
      </c>
      <c r="G856" s="2">
        <v>73.440588360000007</v>
      </c>
      <c r="H856">
        <v>82</v>
      </c>
    </row>
    <row r="857" spans="1:8" x14ac:dyDescent="0.2">
      <c r="A857" t="s">
        <v>163</v>
      </c>
      <c r="B857" t="s">
        <v>1111</v>
      </c>
      <c r="C857" s="2">
        <v>66.365136519999993</v>
      </c>
      <c r="D857" s="2">
        <v>65.725381389999995</v>
      </c>
      <c r="E857" s="2">
        <v>69.086712019999993</v>
      </c>
      <c r="F857" s="2">
        <v>71.585264120000005</v>
      </c>
      <c r="G857" s="2">
        <v>65.959364469999997</v>
      </c>
      <c r="H857">
        <v>79</v>
      </c>
    </row>
    <row r="858" spans="1:8" x14ac:dyDescent="0.2">
      <c r="A858" t="s">
        <v>103</v>
      </c>
      <c r="B858" t="s">
        <v>193</v>
      </c>
      <c r="C858" s="2">
        <v>44.98949932</v>
      </c>
      <c r="D858" s="2">
        <v>46.662512249999999</v>
      </c>
      <c r="E858" s="2">
        <v>48.970093470000002</v>
      </c>
      <c r="F858" s="2">
        <v>48.654161979999998</v>
      </c>
      <c r="G858" s="2">
        <v>48.943230470000003</v>
      </c>
      <c r="H858">
        <v>72</v>
      </c>
    </row>
    <row r="859" spans="1:8" x14ac:dyDescent="0.2">
      <c r="A859" t="s">
        <v>105</v>
      </c>
      <c r="B859" t="s">
        <v>219</v>
      </c>
      <c r="C859" s="2" t="e">
        <v>#N/A</v>
      </c>
      <c r="D859" s="2" t="e">
        <v>#N/A</v>
      </c>
      <c r="E859" s="2" t="e">
        <v>#N/A</v>
      </c>
      <c r="F859" s="2" t="e">
        <v>#N/A</v>
      </c>
      <c r="G859" s="2" t="e">
        <v>#N/A</v>
      </c>
      <c r="H859">
        <v>80</v>
      </c>
    </row>
    <row r="860" spans="1:8" x14ac:dyDescent="0.2">
      <c r="A860" t="s">
        <v>106</v>
      </c>
      <c r="B860" t="s">
        <v>247</v>
      </c>
      <c r="C860" s="2" t="e">
        <v>#N/A</v>
      </c>
      <c r="D860" s="2" t="e">
        <v>#N/A</v>
      </c>
      <c r="E860" s="2" t="e">
        <v>#N/A</v>
      </c>
      <c r="F860" s="2" t="e">
        <v>#N/A</v>
      </c>
      <c r="G860" s="2" t="e">
        <v>#N/A</v>
      </c>
      <c r="H860">
        <v>76</v>
      </c>
    </row>
    <row r="861" spans="1:8" x14ac:dyDescent="0.2">
      <c r="A861" t="s">
        <v>108</v>
      </c>
      <c r="B861" t="s">
        <v>276</v>
      </c>
      <c r="C861" s="2">
        <v>68.690670280000006</v>
      </c>
      <c r="D861" s="2">
        <v>66.309976719999995</v>
      </c>
      <c r="E861" s="2">
        <v>61.57435066</v>
      </c>
      <c r="F861" s="2">
        <v>61.246717029999999</v>
      </c>
      <c r="G861" s="2">
        <v>62.624791399999999</v>
      </c>
      <c r="H861">
        <v>79</v>
      </c>
    </row>
    <row r="862" spans="1:8" x14ac:dyDescent="0.2">
      <c r="A862" t="s">
        <v>110</v>
      </c>
      <c r="B862" t="s">
        <v>306</v>
      </c>
      <c r="C862" s="2">
        <v>62.334339030000002</v>
      </c>
      <c r="D862" s="2">
        <v>61.69732673</v>
      </c>
      <c r="E862" s="2">
        <v>67.118371179999997</v>
      </c>
      <c r="F862" s="2">
        <v>70.728073240000001</v>
      </c>
      <c r="G862" s="2">
        <v>62.478604609999998</v>
      </c>
      <c r="H862">
        <v>78</v>
      </c>
    </row>
    <row r="863" spans="1:8" x14ac:dyDescent="0.2">
      <c r="A863" t="s">
        <v>112</v>
      </c>
      <c r="B863" t="s">
        <v>336</v>
      </c>
      <c r="C863" s="2">
        <v>63.286782330000001</v>
      </c>
      <c r="D863" s="2">
        <v>59.986212989999999</v>
      </c>
      <c r="E863" s="2">
        <v>59.501589330000002</v>
      </c>
      <c r="F863" s="2">
        <v>62.520718350000003</v>
      </c>
      <c r="G863" s="2">
        <v>56.467545579999999</v>
      </c>
      <c r="H863">
        <v>78</v>
      </c>
    </row>
    <row r="864" spans="1:8" x14ac:dyDescent="0.2">
      <c r="A864" t="s">
        <v>114</v>
      </c>
      <c r="B864" t="s">
        <v>364</v>
      </c>
      <c r="C864" s="2">
        <v>78.272997559999993</v>
      </c>
      <c r="D864" s="2">
        <v>74.384910640000001</v>
      </c>
      <c r="E864" s="2">
        <v>61.652480089999997</v>
      </c>
      <c r="F864" s="2">
        <v>58.356192710000002</v>
      </c>
      <c r="G864" s="2">
        <v>66.86963652</v>
      </c>
      <c r="H864">
        <v>81</v>
      </c>
    </row>
    <row r="865" spans="1:8" x14ac:dyDescent="0.2">
      <c r="A865" t="s">
        <v>116</v>
      </c>
      <c r="B865" t="s">
        <v>395</v>
      </c>
      <c r="C865" s="2">
        <v>66.824114730000005</v>
      </c>
      <c r="D865" s="2">
        <v>67.439519950000005</v>
      </c>
      <c r="E865" s="2">
        <v>62.244257359999999</v>
      </c>
      <c r="F865" s="2">
        <v>58.416204090000001</v>
      </c>
      <c r="G865" s="2">
        <v>66.757956739999997</v>
      </c>
      <c r="H865">
        <v>77</v>
      </c>
    </row>
    <row r="866" spans="1:8" x14ac:dyDescent="0.2">
      <c r="A866" t="s">
        <v>118</v>
      </c>
      <c r="B866" t="s">
        <v>425</v>
      </c>
      <c r="C866" s="2">
        <v>65.034139699999997</v>
      </c>
      <c r="D866" s="2">
        <v>64.500920690000001</v>
      </c>
      <c r="E866" s="2">
        <v>62.965528880000001</v>
      </c>
      <c r="F866" s="2">
        <v>62.59595324</v>
      </c>
      <c r="G866" s="2">
        <v>63.568133490000001</v>
      </c>
      <c r="H866">
        <v>78</v>
      </c>
    </row>
    <row r="867" spans="1:8" x14ac:dyDescent="0.2">
      <c r="A867" t="s">
        <v>120</v>
      </c>
      <c r="B867" t="s">
        <v>456</v>
      </c>
      <c r="C867" s="2" t="e">
        <v>#N/A</v>
      </c>
      <c r="D867" s="2" t="e">
        <v>#N/A</v>
      </c>
      <c r="E867" s="2" t="e">
        <v>#N/A</v>
      </c>
      <c r="F867" s="2" t="e">
        <v>#N/A</v>
      </c>
      <c r="G867" s="2" t="e">
        <v>#N/A</v>
      </c>
      <c r="H867">
        <v>78</v>
      </c>
    </row>
    <row r="868" spans="1:8" x14ac:dyDescent="0.2">
      <c r="A868" t="s">
        <v>122</v>
      </c>
      <c r="B868" t="s">
        <v>487</v>
      </c>
      <c r="C868" s="2">
        <v>68.817004389999994</v>
      </c>
      <c r="D868" s="2">
        <v>65.004829060000006</v>
      </c>
      <c r="E868" s="2">
        <v>61.48420789</v>
      </c>
      <c r="F868" s="2">
        <v>63.373103610000001</v>
      </c>
      <c r="G868" s="2">
        <v>60.08980159</v>
      </c>
      <c r="H868">
        <v>80</v>
      </c>
    </row>
    <row r="869" spans="1:8" x14ac:dyDescent="0.2">
      <c r="A869" t="s">
        <v>124</v>
      </c>
      <c r="B869" t="s">
        <v>515</v>
      </c>
      <c r="C869" s="2">
        <v>59.377953269999999</v>
      </c>
      <c r="D869" s="2">
        <v>59.033499110000001</v>
      </c>
      <c r="E869" s="2">
        <v>57.243356110000001</v>
      </c>
      <c r="F869" s="2">
        <v>56.531613499999999</v>
      </c>
      <c r="G869" s="2">
        <v>58.228002699999998</v>
      </c>
      <c r="H869">
        <v>76</v>
      </c>
    </row>
    <row r="870" spans="1:8" x14ac:dyDescent="0.2">
      <c r="A870" t="s">
        <v>126</v>
      </c>
      <c r="B870" t="s">
        <v>546</v>
      </c>
      <c r="C870" s="2">
        <v>63.925910770000002</v>
      </c>
      <c r="D870" s="2">
        <v>60.13678496</v>
      </c>
      <c r="E870" s="2">
        <v>56.69305438</v>
      </c>
      <c r="F870" s="2">
        <v>58.542299669999998</v>
      </c>
      <c r="G870" s="2">
        <v>55.333647120000002</v>
      </c>
      <c r="H870">
        <v>78</v>
      </c>
    </row>
    <row r="871" spans="1:8" x14ac:dyDescent="0.2">
      <c r="A871" t="s">
        <v>128</v>
      </c>
      <c r="B871" t="s">
        <v>576</v>
      </c>
      <c r="C871" s="2">
        <v>68.901548140000003</v>
      </c>
      <c r="D871" s="2">
        <v>60.000945729999998</v>
      </c>
      <c r="E871" s="2">
        <v>55.11761662</v>
      </c>
      <c r="F871" s="2">
        <v>61.559102770000003</v>
      </c>
      <c r="G871" s="2">
        <v>49.216792150000003</v>
      </c>
      <c r="H871">
        <v>81</v>
      </c>
    </row>
    <row r="872" spans="1:8" x14ac:dyDescent="0.2">
      <c r="A872" t="s">
        <v>130</v>
      </c>
      <c r="B872" t="s">
        <v>604</v>
      </c>
      <c r="C872" s="2">
        <v>61.093732469999999</v>
      </c>
      <c r="D872" s="2">
        <v>62.637307530000001</v>
      </c>
      <c r="E872" s="2">
        <v>68.387890769999998</v>
      </c>
      <c r="F872" s="2">
        <v>70.199352809999993</v>
      </c>
      <c r="G872" s="2">
        <v>65.655532129999997</v>
      </c>
      <c r="H872">
        <v>77</v>
      </c>
    </row>
    <row r="873" spans="1:8" x14ac:dyDescent="0.2">
      <c r="A873" t="s">
        <v>132</v>
      </c>
      <c r="B873" t="s">
        <v>633</v>
      </c>
      <c r="C873" s="2" t="e">
        <v>#N/A</v>
      </c>
      <c r="D873" s="2" t="e">
        <v>#N/A</v>
      </c>
      <c r="E873" s="2" t="e">
        <v>#N/A</v>
      </c>
      <c r="F873" s="2" t="e">
        <v>#N/A</v>
      </c>
      <c r="G873" s="2" t="e">
        <v>#N/A</v>
      </c>
      <c r="H873">
        <v>75</v>
      </c>
    </row>
    <row r="874" spans="1:8" x14ac:dyDescent="0.2">
      <c r="A874" t="s">
        <v>134</v>
      </c>
      <c r="B874" t="s">
        <v>662</v>
      </c>
      <c r="C874" s="2">
        <v>71.811375069999997</v>
      </c>
      <c r="D874" s="2">
        <v>72.074172930000003</v>
      </c>
      <c r="E874" s="2">
        <v>68.880071839999999</v>
      </c>
      <c r="F874" s="2">
        <v>66.649636979999997</v>
      </c>
      <c r="G874" s="2">
        <v>71.536863479999994</v>
      </c>
      <c r="H874">
        <v>79</v>
      </c>
    </row>
    <row r="875" spans="1:8" x14ac:dyDescent="0.2">
      <c r="A875" t="s">
        <v>136</v>
      </c>
      <c r="B875" t="s">
        <v>689</v>
      </c>
      <c r="C875" s="2">
        <v>63.75767519</v>
      </c>
      <c r="D875" s="2">
        <v>61.883349559999999</v>
      </c>
      <c r="E875" s="2">
        <v>58.568916850000001</v>
      </c>
      <c r="F875" s="2">
        <v>58.523045799999998</v>
      </c>
      <c r="G875" s="2">
        <v>59.115954389999999</v>
      </c>
      <c r="H875">
        <v>77</v>
      </c>
    </row>
    <row r="876" spans="1:8" x14ac:dyDescent="0.2">
      <c r="A876" t="s">
        <v>138</v>
      </c>
      <c r="B876" t="s">
        <v>721</v>
      </c>
      <c r="C876" s="2">
        <v>61.279292339999998</v>
      </c>
      <c r="D876" s="2">
        <v>62.140611049999997</v>
      </c>
      <c r="E876" s="2">
        <v>64.386929519999995</v>
      </c>
      <c r="F876" s="2">
        <v>64.85520022</v>
      </c>
      <c r="G876" s="2">
        <v>63.576797620000001</v>
      </c>
      <c r="H876">
        <v>77</v>
      </c>
    </row>
    <row r="877" spans="1:8" x14ac:dyDescent="0.2">
      <c r="A877" t="s">
        <v>140</v>
      </c>
      <c r="B877" t="s">
        <v>751</v>
      </c>
      <c r="C877" s="2">
        <v>63.642667520000003</v>
      </c>
      <c r="D877" s="2">
        <v>60.3329205</v>
      </c>
      <c r="E877" s="2">
        <v>55.074101310000003</v>
      </c>
      <c r="F877" s="2">
        <v>55.371892350000003</v>
      </c>
      <c r="G877" s="2">
        <v>55.569399670000003</v>
      </c>
      <c r="H877">
        <v>77</v>
      </c>
    </row>
    <row r="878" spans="1:8" x14ac:dyDescent="0.2">
      <c r="A878" t="s">
        <v>142</v>
      </c>
      <c r="B878" t="s">
        <v>781</v>
      </c>
      <c r="C878" s="2">
        <v>52.656086180000003</v>
      </c>
      <c r="D878" s="2">
        <v>54.547622930000003</v>
      </c>
      <c r="E878" s="2">
        <v>56.618300720000001</v>
      </c>
      <c r="F878" s="2">
        <v>55.965056959999998</v>
      </c>
      <c r="G878" s="2">
        <v>56.968089560000003</v>
      </c>
      <c r="H878">
        <v>74</v>
      </c>
    </row>
    <row r="879" spans="1:8" x14ac:dyDescent="0.2">
      <c r="A879" t="s">
        <v>144</v>
      </c>
      <c r="B879" t="s">
        <v>810</v>
      </c>
      <c r="C879" s="2">
        <v>63.527053430000002</v>
      </c>
      <c r="D879" s="2">
        <v>60.805309549999997</v>
      </c>
      <c r="E879" s="2">
        <v>59.162411259999999</v>
      </c>
      <c r="F879" s="2">
        <v>60.949510320000002</v>
      </c>
      <c r="G879" s="2">
        <v>57.587420700000003</v>
      </c>
      <c r="H879">
        <v>78</v>
      </c>
    </row>
    <row r="880" spans="1:8" x14ac:dyDescent="0.2">
      <c r="A880" t="s">
        <v>146</v>
      </c>
      <c r="B880" t="s">
        <v>841</v>
      </c>
      <c r="C880" s="2">
        <v>58.832441000000003</v>
      </c>
      <c r="D880" s="2">
        <v>56.979971839999997</v>
      </c>
      <c r="E880" s="2">
        <v>50.91863421</v>
      </c>
      <c r="F880" s="2">
        <v>49.215907489999999</v>
      </c>
      <c r="G880" s="2">
        <v>53.546996329999999</v>
      </c>
      <c r="H880">
        <v>75</v>
      </c>
    </row>
    <row r="881" spans="1:8" x14ac:dyDescent="0.2">
      <c r="A881" t="s">
        <v>148</v>
      </c>
      <c r="B881" t="s">
        <v>869</v>
      </c>
      <c r="C881" s="2">
        <v>66.337458889999994</v>
      </c>
      <c r="D881" s="2">
        <v>64.956869769999997</v>
      </c>
      <c r="E881" s="2">
        <v>65.163773980000002</v>
      </c>
      <c r="F881" s="2">
        <v>66.654680350000007</v>
      </c>
      <c r="G881" s="2">
        <v>63.602329400000002</v>
      </c>
      <c r="H881">
        <v>79</v>
      </c>
    </row>
    <row r="882" spans="1:8" x14ac:dyDescent="0.2">
      <c r="A882" t="s">
        <v>150</v>
      </c>
      <c r="B882" t="s">
        <v>899</v>
      </c>
      <c r="C882" s="2">
        <v>52.998852999999997</v>
      </c>
      <c r="D882" s="2">
        <v>58.102303749999997</v>
      </c>
      <c r="E882" s="2">
        <v>58.177180620000001</v>
      </c>
      <c r="F882" s="2">
        <v>53.142977760000001</v>
      </c>
      <c r="G882" s="2">
        <v>63.11815928</v>
      </c>
      <c r="H882">
        <v>72</v>
      </c>
    </row>
    <row r="883" spans="1:8" x14ac:dyDescent="0.2">
      <c r="A883" t="s">
        <v>151</v>
      </c>
      <c r="B883" t="s">
        <v>932</v>
      </c>
      <c r="C883" s="2">
        <v>56.521981390000001</v>
      </c>
      <c r="D883" s="2">
        <v>59.520982029999999</v>
      </c>
      <c r="E883" s="2">
        <v>62.841910050000003</v>
      </c>
      <c r="F883" s="2">
        <v>61.87618337</v>
      </c>
      <c r="G883" s="2">
        <v>63.321476859999997</v>
      </c>
      <c r="H883">
        <v>75</v>
      </c>
    </row>
    <row r="884" spans="1:8" x14ac:dyDescent="0.2">
      <c r="A884" t="s">
        <v>153</v>
      </c>
      <c r="B884" t="s">
        <v>963</v>
      </c>
      <c r="C884" s="2">
        <v>69.610582820000005</v>
      </c>
      <c r="D884" s="2">
        <v>64.042811900000004</v>
      </c>
      <c r="E884" s="2">
        <v>53.481518579999999</v>
      </c>
      <c r="F884" s="2">
        <v>53.199817840000001</v>
      </c>
      <c r="G884" s="2">
        <v>55.38130099</v>
      </c>
      <c r="H884">
        <v>79</v>
      </c>
    </row>
    <row r="885" spans="1:8" x14ac:dyDescent="0.2">
      <c r="A885" t="s">
        <v>155</v>
      </c>
      <c r="B885" t="s">
        <v>992</v>
      </c>
      <c r="C885" s="2">
        <v>64.665328889999998</v>
      </c>
      <c r="D885" s="2">
        <v>67.103329520000003</v>
      </c>
      <c r="E885" s="2">
        <v>64.483360090000005</v>
      </c>
      <c r="F885" s="2">
        <v>60.383691059999997</v>
      </c>
      <c r="G885" s="2">
        <v>68.839185860000001</v>
      </c>
      <c r="H885">
        <v>76</v>
      </c>
    </row>
    <row r="886" spans="1:8" x14ac:dyDescent="0.2">
      <c r="A886" t="s">
        <v>157</v>
      </c>
      <c r="B886" t="s">
        <v>1022</v>
      </c>
      <c r="C886" s="2">
        <v>57.314279560000003</v>
      </c>
      <c r="D886" s="2">
        <v>55.943104329999997</v>
      </c>
      <c r="E886" s="2">
        <v>58.568209690000003</v>
      </c>
      <c r="F886" s="2">
        <v>61.427980079999998</v>
      </c>
      <c r="G886" s="2">
        <v>55.236846999999997</v>
      </c>
      <c r="H886">
        <v>76</v>
      </c>
    </row>
    <row r="887" spans="1:8" x14ac:dyDescent="0.2">
      <c r="A887" t="s">
        <v>159</v>
      </c>
      <c r="B887" t="s">
        <v>1051</v>
      </c>
      <c r="C887" s="2">
        <v>52.992829450000002</v>
      </c>
      <c r="D887" s="2">
        <v>51.570017350000001</v>
      </c>
      <c r="E887" s="2">
        <v>45.467473409999997</v>
      </c>
      <c r="F887" s="2">
        <v>43.314725039999999</v>
      </c>
      <c r="G887" s="2">
        <v>48.569696700000001</v>
      </c>
      <c r="H887">
        <v>73</v>
      </c>
    </row>
    <row r="888" spans="1:8" x14ac:dyDescent="0.2">
      <c r="A888" t="s">
        <v>161</v>
      </c>
      <c r="B888" t="s">
        <v>1081</v>
      </c>
      <c r="C888" s="2">
        <v>49.293977120000001</v>
      </c>
      <c r="D888" s="2">
        <v>49.710244639999999</v>
      </c>
      <c r="E888" s="2">
        <v>45.785064689999999</v>
      </c>
      <c r="F888" s="2">
        <v>43.085695180000002</v>
      </c>
      <c r="G888" s="2">
        <v>49.120042869999999</v>
      </c>
      <c r="H888">
        <v>72</v>
      </c>
    </row>
    <row r="889" spans="1:8" x14ac:dyDescent="0.2">
      <c r="A889" t="s">
        <v>163</v>
      </c>
      <c r="B889" t="s">
        <v>1112</v>
      </c>
      <c r="C889" s="2">
        <v>65.370236860000006</v>
      </c>
      <c r="D889" s="2">
        <v>68.107824120000004</v>
      </c>
      <c r="E889" s="2">
        <v>69.284262650000002</v>
      </c>
      <c r="F889" s="2">
        <v>67.306877299999996</v>
      </c>
      <c r="G889" s="2">
        <v>71.056270710000007</v>
      </c>
      <c r="H889">
        <v>77</v>
      </c>
    </row>
    <row r="890" spans="1:8" x14ac:dyDescent="0.2">
      <c r="A890" t="s">
        <v>103</v>
      </c>
      <c r="B890" t="s">
        <v>194</v>
      </c>
      <c r="C890" s="2">
        <v>53.088325240000003</v>
      </c>
      <c r="D890" s="2">
        <v>52.855279449999998</v>
      </c>
      <c r="E890" s="2">
        <v>50.140104280000003</v>
      </c>
      <c r="F890" s="2">
        <v>48.775390629999997</v>
      </c>
      <c r="G890" s="2">
        <v>51.92490068</v>
      </c>
      <c r="H890">
        <v>74</v>
      </c>
    </row>
    <row r="891" spans="1:8" x14ac:dyDescent="0.2">
      <c r="A891" t="s">
        <v>105</v>
      </c>
      <c r="B891" t="s">
        <v>220</v>
      </c>
      <c r="C891" s="2">
        <v>59.960245209999997</v>
      </c>
      <c r="D891" s="2">
        <v>56.942790819999999</v>
      </c>
      <c r="E891" s="2">
        <v>54.004835059999998</v>
      </c>
      <c r="F891" s="2">
        <v>55.325716470000003</v>
      </c>
      <c r="G891" s="2">
        <v>53.10927796</v>
      </c>
      <c r="H891">
        <v>77</v>
      </c>
    </row>
    <row r="892" spans="1:8" x14ac:dyDescent="0.2">
      <c r="A892" t="s">
        <v>106</v>
      </c>
      <c r="B892" t="s">
        <v>248</v>
      </c>
      <c r="C892" s="2">
        <v>52.464943320000003</v>
      </c>
      <c r="D892" s="2">
        <v>57.655717119999998</v>
      </c>
      <c r="E892" s="2">
        <v>55.7923519</v>
      </c>
      <c r="F892" s="2">
        <v>49.488231200000001</v>
      </c>
      <c r="G892" s="2">
        <v>62.283223190000001</v>
      </c>
      <c r="H892">
        <v>72</v>
      </c>
    </row>
    <row r="893" spans="1:8" x14ac:dyDescent="0.2">
      <c r="A893" t="s">
        <v>108</v>
      </c>
      <c r="B893" t="s">
        <v>277</v>
      </c>
      <c r="C893" s="2">
        <v>46.09434761</v>
      </c>
      <c r="D893" s="2">
        <v>46.37275271</v>
      </c>
      <c r="E893" s="2">
        <v>48.429826679999998</v>
      </c>
      <c r="F893" s="2">
        <v>49.363009630000001</v>
      </c>
      <c r="G893" s="2">
        <v>47.180123520000002</v>
      </c>
      <c r="H893">
        <v>72</v>
      </c>
    </row>
    <row r="894" spans="1:8" x14ac:dyDescent="0.2">
      <c r="A894" t="s">
        <v>110</v>
      </c>
      <c r="B894" t="s">
        <v>307</v>
      </c>
      <c r="C894" s="2">
        <v>53.272937769999999</v>
      </c>
      <c r="D894" s="2">
        <v>54.12223255</v>
      </c>
      <c r="E894" s="2">
        <v>60.089871459999998</v>
      </c>
      <c r="F894" s="2">
        <v>62.696909089999998</v>
      </c>
      <c r="G894" s="2">
        <v>56.515123430000003</v>
      </c>
      <c r="H894">
        <v>75</v>
      </c>
    </row>
    <row r="895" spans="1:8" x14ac:dyDescent="0.2">
      <c r="A895" t="s">
        <v>112</v>
      </c>
      <c r="B895" t="s">
        <v>337</v>
      </c>
      <c r="C895" s="2">
        <v>41.877592419999999</v>
      </c>
      <c r="D895" s="2">
        <v>46.396962809999998</v>
      </c>
      <c r="E895" s="2">
        <v>52.25594255</v>
      </c>
      <c r="F895" s="2">
        <v>51.15388102</v>
      </c>
      <c r="G895" s="2">
        <v>52.491426959999998</v>
      </c>
      <c r="H895">
        <v>70</v>
      </c>
    </row>
    <row r="896" spans="1:8" x14ac:dyDescent="0.2">
      <c r="A896" t="s">
        <v>114</v>
      </c>
      <c r="B896" t="s">
        <v>365</v>
      </c>
      <c r="C896" s="2">
        <v>58.434657199999997</v>
      </c>
      <c r="D896" s="2">
        <v>59.739617160000002</v>
      </c>
      <c r="E896" s="2">
        <v>62.69847223</v>
      </c>
      <c r="F896" s="2">
        <v>63.151221970000002</v>
      </c>
      <c r="G896" s="2">
        <v>61.79893294</v>
      </c>
      <c r="H896">
        <v>76</v>
      </c>
    </row>
    <row r="897" spans="1:8" x14ac:dyDescent="0.2">
      <c r="A897" t="s">
        <v>116</v>
      </c>
      <c r="B897" t="s">
        <v>396</v>
      </c>
      <c r="C897" s="2">
        <v>54.942876509999998</v>
      </c>
      <c r="D897" s="2">
        <v>55.86052127</v>
      </c>
      <c r="E897" s="2">
        <v>53.95673764</v>
      </c>
      <c r="F897" s="2">
        <v>51.912697770000001</v>
      </c>
      <c r="G897" s="2">
        <v>56.294561020000003</v>
      </c>
      <c r="H897">
        <v>74</v>
      </c>
    </row>
    <row r="898" spans="1:8" x14ac:dyDescent="0.2">
      <c r="A898" t="s">
        <v>118</v>
      </c>
      <c r="B898" t="s">
        <v>426</v>
      </c>
      <c r="C898" s="2">
        <v>40.760813110000001</v>
      </c>
      <c r="D898" s="2">
        <v>39.218963090000003</v>
      </c>
      <c r="E898" s="2">
        <v>37.64638515</v>
      </c>
      <c r="F898" s="2">
        <v>38.237676690000001</v>
      </c>
      <c r="G898" s="2">
        <v>37.285174609999999</v>
      </c>
      <c r="H898">
        <v>70</v>
      </c>
    </row>
    <row r="899" spans="1:8" x14ac:dyDescent="0.2">
      <c r="A899" t="s">
        <v>120</v>
      </c>
      <c r="B899" t="s">
        <v>457</v>
      </c>
      <c r="C899" s="2">
        <v>51.751192519999996</v>
      </c>
      <c r="D899" s="2">
        <v>59.112683050000001</v>
      </c>
      <c r="E899" s="2">
        <v>65.121347839999999</v>
      </c>
      <c r="F899" s="2">
        <v>61.633590140000003</v>
      </c>
      <c r="G899" s="2">
        <v>67.672963640000006</v>
      </c>
      <c r="H899">
        <v>73</v>
      </c>
    </row>
    <row r="900" spans="1:8" x14ac:dyDescent="0.2">
      <c r="A900" t="s">
        <v>122</v>
      </c>
      <c r="B900" t="s">
        <v>488</v>
      </c>
      <c r="C900" s="2">
        <v>43.61157721</v>
      </c>
      <c r="D900" s="2">
        <v>43.642010910000003</v>
      </c>
      <c r="E900" s="2">
        <v>46.211572599999997</v>
      </c>
      <c r="F900" s="2">
        <v>47.699572500000002</v>
      </c>
      <c r="G900" s="2">
        <v>44.329696159999997</v>
      </c>
      <c r="H900">
        <v>72</v>
      </c>
    </row>
    <row r="901" spans="1:8" x14ac:dyDescent="0.2">
      <c r="A901" t="s">
        <v>124</v>
      </c>
      <c r="B901" t="s">
        <v>516</v>
      </c>
      <c r="C901" s="2">
        <v>54.788660620000002</v>
      </c>
      <c r="D901" s="2">
        <v>54.824846139999998</v>
      </c>
      <c r="E901" s="2">
        <v>52.560426820000004</v>
      </c>
      <c r="F901" s="2">
        <v>51.188668409999998</v>
      </c>
      <c r="G901" s="2">
        <v>54.281641710000002</v>
      </c>
      <c r="H901">
        <v>74</v>
      </c>
    </row>
    <row r="902" spans="1:8" x14ac:dyDescent="0.2">
      <c r="A902" t="s">
        <v>126</v>
      </c>
      <c r="B902" t="s">
        <v>547</v>
      </c>
      <c r="C902" s="2">
        <v>51.319332590000002</v>
      </c>
      <c r="D902" s="2">
        <v>52.04305248</v>
      </c>
      <c r="E902" s="2">
        <v>49.981034180000002</v>
      </c>
      <c r="F902" s="2">
        <v>48.048003899999998</v>
      </c>
      <c r="G902" s="2">
        <v>52.241967270000004</v>
      </c>
      <c r="H902">
        <v>73</v>
      </c>
    </row>
    <row r="903" spans="1:8" x14ac:dyDescent="0.2">
      <c r="A903" t="s">
        <v>128</v>
      </c>
      <c r="B903" t="s">
        <v>7</v>
      </c>
      <c r="C903" s="2">
        <v>49.349612880000002</v>
      </c>
      <c r="D903" s="2">
        <v>48.806091700000003</v>
      </c>
      <c r="E903" s="2">
        <v>48.676982899999999</v>
      </c>
      <c r="F903" s="2">
        <v>49.14210482</v>
      </c>
      <c r="G903" s="2">
        <v>48.226702500000002</v>
      </c>
      <c r="H903">
        <v>73</v>
      </c>
    </row>
    <row r="904" spans="1:8" x14ac:dyDescent="0.2">
      <c r="A904" t="s">
        <v>130</v>
      </c>
      <c r="B904" t="s">
        <v>605</v>
      </c>
      <c r="C904" s="2">
        <v>57.173732749999999</v>
      </c>
      <c r="D904" s="2">
        <v>57.807576580000003</v>
      </c>
      <c r="E904" s="2">
        <v>57.468948009999998</v>
      </c>
      <c r="F904" s="2">
        <v>56.637048980000003</v>
      </c>
      <c r="G904" s="2">
        <v>58.356354179999997</v>
      </c>
      <c r="H904">
        <v>75</v>
      </c>
    </row>
    <row r="905" spans="1:8" x14ac:dyDescent="0.2">
      <c r="A905" t="s">
        <v>132</v>
      </c>
      <c r="B905" t="s">
        <v>634</v>
      </c>
      <c r="C905" s="2">
        <v>46.719758149999997</v>
      </c>
      <c r="D905" s="2">
        <v>43.555145660000001</v>
      </c>
      <c r="E905" s="2">
        <v>43.92757933</v>
      </c>
      <c r="F905" s="2">
        <v>47.302566890000001</v>
      </c>
      <c r="G905" s="2">
        <v>40.508207589999998</v>
      </c>
      <c r="H905">
        <v>73</v>
      </c>
    </row>
    <row r="906" spans="1:8" x14ac:dyDescent="0.2">
      <c r="A906" t="s">
        <v>134</v>
      </c>
      <c r="B906" t="s">
        <v>663</v>
      </c>
      <c r="C906" s="2">
        <v>51.427608939999999</v>
      </c>
      <c r="D906" s="2">
        <v>51.269613509999999</v>
      </c>
      <c r="E906" s="2">
        <v>47.329312020000003</v>
      </c>
      <c r="F906" s="2">
        <v>45.178876299999999</v>
      </c>
      <c r="G906" s="2">
        <v>50.099582349999999</v>
      </c>
      <c r="H906">
        <v>73</v>
      </c>
    </row>
    <row r="907" spans="1:8" x14ac:dyDescent="0.2">
      <c r="A907" t="s">
        <v>136</v>
      </c>
      <c r="B907" t="s">
        <v>690</v>
      </c>
      <c r="C907" s="2">
        <v>46.715589829999999</v>
      </c>
      <c r="D907" s="2">
        <v>49.003361599999998</v>
      </c>
      <c r="E907" s="2">
        <v>47.905018179999999</v>
      </c>
      <c r="F907" s="2">
        <v>44.990015419999999</v>
      </c>
      <c r="G907" s="2">
        <v>51.025180910000003</v>
      </c>
      <c r="H907">
        <v>71</v>
      </c>
    </row>
    <row r="908" spans="1:8" x14ac:dyDescent="0.2">
      <c r="A908" t="s">
        <v>138</v>
      </c>
      <c r="B908" t="s">
        <v>722</v>
      </c>
      <c r="C908" s="2" t="e">
        <v>#N/A</v>
      </c>
      <c r="D908" s="2" t="e">
        <v>#N/A</v>
      </c>
      <c r="E908" s="2" t="e">
        <v>#N/A</v>
      </c>
      <c r="F908" s="2" t="e">
        <v>#N/A</v>
      </c>
      <c r="G908" s="2" t="e">
        <v>#N/A</v>
      </c>
      <c r="H908">
        <v>75</v>
      </c>
    </row>
    <row r="909" spans="1:8" x14ac:dyDescent="0.2">
      <c r="A909" t="s">
        <v>140</v>
      </c>
      <c r="B909" t="s">
        <v>752</v>
      </c>
      <c r="C909" s="2">
        <v>53.512523039999998</v>
      </c>
      <c r="D909" s="2">
        <v>48.425569289999999</v>
      </c>
      <c r="E909" s="2">
        <v>44.648215270000001</v>
      </c>
      <c r="F909" s="2">
        <v>47.47305952</v>
      </c>
      <c r="G909" s="2">
        <v>42.379223230000001</v>
      </c>
      <c r="H909">
        <v>75</v>
      </c>
    </row>
    <row r="910" spans="1:8" x14ac:dyDescent="0.2">
      <c r="A910" t="s">
        <v>142</v>
      </c>
      <c r="B910" t="s">
        <v>782</v>
      </c>
      <c r="C910" s="2">
        <v>36.44160583</v>
      </c>
      <c r="D910" s="2">
        <v>40.037401330000002</v>
      </c>
      <c r="E910" s="2">
        <v>41.258667199999998</v>
      </c>
      <c r="F910" s="2">
        <v>38.351336410000002</v>
      </c>
      <c r="G910" s="2">
        <v>44.058571980000004</v>
      </c>
      <c r="H910">
        <v>68</v>
      </c>
    </row>
    <row r="911" spans="1:8" x14ac:dyDescent="0.2">
      <c r="A911" t="s">
        <v>144</v>
      </c>
      <c r="B911" t="s">
        <v>811</v>
      </c>
      <c r="C911" s="2" t="e">
        <v>#N/A</v>
      </c>
      <c r="D911" s="2" t="e">
        <v>#N/A</v>
      </c>
      <c r="E911" s="2" t="e">
        <v>#N/A</v>
      </c>
      <c r="F911" s="2" t="e">
        <v>#N/A</v>
      </c>
      <c r="G911" s="2" t="e">
        <v>#N/A</v>
      </c>
      <c r="H911">
        <v>72</v>
      </c>
    </row>
    <row r="912" spans="1:8" x14ac:dyDescent="0.2">
      <c r="A912" t="s">
        <v>146</v>
      </c>
      <c r="B912" t="s">
        <v>842</v>
      </c>
      <c r="C912" s="2">
        <v>50.983270320000003</v>
      </c>
      <c r="D912" s="2">
        <v>54.807044949999998</v>
      </c>
      <c r="E912" s="2">
        <v>56.396787289999999</v>
      </c>
      <c r="F912" s="2">
        <v>53.545515180000002</v>
      </c>
      <c r="G912" s="2">
        <v>59.009109389999999</v>
      </c>
      <c r="H912">
        <v>73</v>
      </c>
    </row>
    <row r="913" spans="1:8" x14ac:dyDescent="0.2">
      <c r="A913" t="s">
        <v>148</v>
      </c>
      <c r="B913" t="s">
        <v>870</v>
      </c>
      <c r="C913" s="2" t="e">
        <v>#N/A</v>
      </c>
      <c r="D913" s="2" t="e">
        <v>#N/A</v>
      </c>
      <c r="E913" s="2" t="e">
        <v>#N/A</v>
      </c>
      <c r="F913" s="2" t="e">
        <v>#N/A</v>
      </c>
      <c r="G913" s="2" t="e">
        <v>#N/A</v>
      </c>
      <c r="H913">
        <v>72</v>
      </c>
    </row>
    <row r="914" spans="1:8" x14ac:dyDescent="0.2">
      <c r="A914" t="s">
        <v>150</v>
      </c>
      <c r="B914" t="s">
        <v>900</v>
      </c>
      <c r="C914" s="2" t="e">
        <v>#N/A</v>
      </c>
      <c r="D914" s="2" t="e">
        <v>#N/A</v>
      </c>
      <c r="E914" s="2" t="e">
        <v>#N/A</v>
      </c>
      <c r="F914" s="2" t="e">
        <v>#N/A</v>
      </c>
      <c r="G914" s="2" t="e">
        <v>#N/A</v>
      </c>
      <c r="H914">
        <v>73</v>
      </c>
    </row>
    <row r="915" spans="1:8" x14ac:dyDescent="0.2">
      <c r="A915" t="s">
        <v>151</v>
      </c>
      <c r="B915" t="s">
        <v>933</v>
      </c>
      <c r="C915" s="2">
        <v>44.610286119999998</v>
      </c>
      <c r="D915" s="2">
        <v>43.101774810000002</v>
      </c>
      <c r="E915" s="2">
        <v>44.900024260000002</v>
      </c>
      <c r="F915" s="2">
        <v>47.476952400000002</v>
      </c>
      <c r="G915" s="2">
        <v>42.051807009999997</v>
      </c>
      <c r="H915">
        <v>72</v>
      </c>
    </row>
    <row r="916" spans="1:8" x14ac:dyDescent="0.2">
      <c r="A916" t="s">
        <v>153</v>
      </c>
      <c r="B916" t="s">
        <v>964</v>
      </c>
      <c r="C916" s="2">
        <v>44.173758329999998</v>
      </c>
      <c r="D916" s="2">
        <v>40.038826360000002</v>
      </c>
      <c r="E916" s="2">
        <v>46.093308370000003</v>
      </c>
      <c r="F916" s="2">
        <v>53.8994426</v>
      </c>
      <c r="G916" s="2">
        <v>37.48131008</v>
      </c>
      <c r="H916">
        <v>74</v>
      </c>
    </row>
    <row r="917" spans="1:8" x14ac:dyDescent="0.2">
      <c r="A917" t="s">
        <v>155</v>
      </c>
      <c r="B917" t="s">
        <v>993</v>
      </c>
      <c r="C917" s="2" t="e">
        <v>#N/A</v>
      </c>
      <c r="D917" s="2" t="e">
        <v>#N/A</v>
      </c>
      <c r="E917" s="2" t="e">
        <v>#N/A</v>
      </c>
      <c r="F917" s="2" t="e">
        <v>#N/A</v>
      </c>
      <c r="G917" s="2" t="e">
        <v>#N/A</v>
      </c>
      <c r="H917">
        <v>73</v>
      </c>
    </row>
    <row r="918" spans="1:8" x14ac:dyDescent="0.2">
      <c r="A918" t="s">
        <v>157</v>
      </c>
      <c r="B918" t="s">
        <v>1023</v>
      </c>
      <c r="C918" s="2">
        <v>51.919809800000003</v>
      </c>
      <c r="D918" s="2">
        <v>47.625002070000001</v>
      </c>
      <c r="E918" s="2">
        <v>44.59512746</v>
      </c>
      <c r="F918" s="2">
        <v>47.068744670000001</v>
      </c>
      <c r="G918" s="2">
        <v>42.565471770000002</v>
      </c>
      <c r="H918">
        <v>75</v>
      </c>
    </row>
    <row r="919" spans="1:8" x14ac:dyDescent="0.2">
      <c r="A919" t="s">
        <v>159</v>
      </c>
      <c r="B919" t="s">
        <v>1052</v>
      </c>
      <c r="C919" s="2">
        <v>52.829498940000001</v>
      </c>
      <c r="D919" s="2">
        <v>49.957828990000003</v>
      </c>
      <c r="E919" s="2">
        <v>50.934830159999997</v>
      </c>
      <c r="F919" s="2">
        <v>54.361730420000001</v>
      </c>
      <c r="G919" s="2">
        <v>47.320622319999998</v>
      </c>
      <c r="H919">
        <v>75</v>
      </c>
    </row>
    <row r="920" spans="1:8" x14ac:dyDescent="0.2">
      <c r="A920" t="s">
        <v>161</v>
      </c>
      <c r="B920" t="s">
        <v>1082</v>
      </c>
      <c r="C920" s="2">
        <v>48.730324410000001</v>
      </c>
      <c r="D920" s="2">
        <v>50.081910139999998</v>
      </c>
      <c r="E920" s="2">
        <v>48.755318029999998</v>
      </c>
      <c r="F920" s="2">
        <v>46.633425709999997</v>
      </c>
      <c r="G920" s="2">
        <v>51.100672019999998</v>
      </c>
      <c r="H920">
        <v>72</v>
      </c>
    </row>
    <row r="921" spans="1:8" x14ac:dyDescent="0.2">
      <c r="A921" t="s">
        <v>163</v>
      </c>
      <c r="B921" t="s">
        <v>1113</v>
      </c>
      <c r="C921" s="2">
        <v>50.463280189999999</v>
      </c>
      <c r="D921" s="2">
        <v>53.430020239999998</v>
      </c>
      <c r="E921" s="2">
        <v>49.48225643</v>
      </c>
      <c r="F921" s="2">
        <v>44.22175403</v>
      </c>
      <c r="G921" s="2">
        <v>55.391322850000002</v>
      </c>
      <c r="H921">
        <v>71</v>
      </c>
    </row>
    <row r="923" spans="1:8" x14ac:dyDescent="0.2">
      <c r="A923" t="s">
        <v>1514</v>
      </c>
      <c r="C923" s="2" t="s">
        <v>1515</v>
      </c>
      <c r="D923" s="2" t="s">
        <v>1516</v>
      </c>
      <c r="E923" s="2" t="s">
        <v>1517</v>
      </c>
      <c r="F923" s="2" t="s">
        <v>1518</v>
      </c>
      <c r="G923" s="2" t="s">
        <v>1519</v>
      </c>
      <c r="H923" t="s">
        <v>1156</v>
      </c>
    </row>
    <row r="924" spans="1:8" x14ac:dyDescent="0.2">
      <c r="A924" t="s">
        <v>103</v>
      </c>
      <c r="B924" t="s">
        <v>195</v>
      </c>
      <c r="C924" s="2">
        <v>70.019046299999999</v>
      </c>
      <c r="D924" s="2">
        <v>72.915094010000004</v>
      </c>
      <c r="E924" s="2">
        <v>75.809035050000006</v>
      </c>
      <c r="F924" s="2">
        <v>70.950727630000003</v>
      </c>
      <c r="G924" s="2">
        <v>74.208806019999997</v>
      </c>
      <c r="H924">
        <v>81</v>
      </c>
    </row>
    <row r="925" spans="1:8" x14ac:dyDescent="0.2">
      <c r="A925" t="s">
        <v>105</v>
      </c>
      <c r="B925" t="s">
        <v>221</v>
      </c>
      <c r="C925" s="2">
        <v>66.069414219999999</v>
      </c>
      <c r="D925" s="2">
        <v>64.720277659999994</v>
      </c>
      <c r="E925" s="2">
        <v>63.700867410000001</v>
      </c>
      <c r="F925" s="2">
        <v>67.701806989999994</v>
      </c>
      <c r="G925" s="2">
        <v>66.103211720000004</v>
      </c>
      <c r="H925">
        <v>81</v>
      </c>
    </row>
    <row r="926" spans="1:8" x14ac:dyDescent="0.2">
      <c r="A926" t="s">
        <v>106</v>
      </c>
      <c r="B926" t="s">
        <v>249</v>
      </c>
      <c r="C926" s="2">
        <v>69.270893580000006</v>
      </c>
      <c r="D926" s="2">
        <v>69.934325950000002</v>
      </c>
      <c r="E926" s="2">
        <v>70.622117099999997</v>
      </c>
      <c r="F926" s="2">
        <v>69.458338580000003</v>
      </c>
      <c r="G926" s="2">
        <v>70.217614749999996</v>
      </c>
      <c r="H926">
        <v>81</v>
      </c>
    </row>
    <row r="927" spans="1:8" x14ac:dyDescent="0.2">
      <c r="A927" t="s">
        <v>108</v>
      </c>
      <c r="B927" t="s">
        <v>278</v>
      </c>
      <c r="C927" s="2">
        <v>62.70140937</v>
      </c>
      <c r="D927" s="2">
        <v>55.227261759999998</v>
      </c>
      <c r="E927" s="2">
        <v>46.973762100000002</v>
      </c>
      <c r="F927" s="2">
        <v>59.529901180000003</v>
      </c>
      <c r="G927" s="2">
        <v>50.84315196</v>
      </c>
      <c r="H927">
        <v>79</v>
      </c>
    </row>
    <row r="928" spans="1:8" x14ac:dyDescent="0.2">
      <c r="A928" t="s">
        <v>110</v>
      </c>
      <c r="B928" t="s">
        <v>308</v>
      </c>
      <c r="C928" s="2">
        <v>81.056236179999999</v>
      </c>
      <c r="D928" s="2">
        <v>80.039218289999994</v>
      </c>
      <c r="E928" s="2">
        <v>79.942372649999996</v>
      </c>
      <c r="F928" s="2">
        <v>85.238226269999998</v>
      </c>
      <c r="G928" s="2">
        <v>84.076207569999994</v>
      </c>
      <c r="H928">
        <v>89</v>
      </c>
    </row>
    <row r="929" spans="1:8" x14ac:dyDescent="0.2">
      <c r="A929" t="s">
        <v>112</v>
      </c>
      <c r="B929" t="s">
        <v>338</v>
      </c>
      <c r="C929" s="2">
        <v>39.04755411</v>
      </c>
      <c r="D929" s="2">
        <v>43.63621182</v>
      </c>
      <c r="E929" s="2">
        <v>50.129080979999998</v>
      </c>
      <c r="F929" s="2">
        <v>48.248707529999997</v>
      </c>
      <c r="G929" s="2">
        <v>53.342941279999998</v>
      </c>
      <c r="H929">
        <v>75</v>
      </c>
    </row>
    <row r="930" spans="1:8" x14ac:dyDescent="0.2">
      <c r="A930" t="s">
        <v>114</v>
      </c>
      <c r="B930" t="s">
        <v>366</v>
      </c>
      <c r="C930" s="2">
        <v>56.202897720000003</v>
      </c>
      <c r="D930" s="2">
        <v>58.823387510000003</v>
      </c>
      <c r="E930" s="2">
        <v>62.20783557</v>
      </c>
      <c r="F930" s="2">
        <v>60.444529250000002</v>
      </c>
      <c r="G930" s="2">
        <v>63.243144260000001</v>
      </c>
      <c r="H930">
        <v>78</v>
      </c>
    </row>
    <row r="931" spans="1:8" x14ac:dyDescent="0.2">
      <c r="A931" t="s">
        <v>116</v>
      </c>
      <c r="B931" t="s">
        <v>397</v>
      </c>
      <c r="C931" s="2">
        <v>83.850542020000006</v>
      </c>
      <c r="D931" s="2">
        <v>79.711831939999996</v>
      </c>
      <c r="E931" s="2">
        <v>74.424717060000006</v>
      </c>
      <c r="F931" s="2">
        <v>81.364124899999993</v>
      </c>
      <c r="G931" s="2">
        <v>76.211358399999995</v>
      </c>
      <c r="H931">
        <v>86</v>
      </c>
    </row>
    <row r="932" spans="1:8" x14ac:dyDescent="0.2">
      <c r="A932" t="s">
        <v>118</v>
      </c>
      <c r="B932" t="s">
        <v>427</v>
      </c>
      <c r="C932" s="2">
        <v>53.840950749999998</v>
      </c>
      <c r="D932" s="2">
        <v>61.658450160000001</v>
      </c>
      <c r="E932" s="2">
        <v>71.320139560000001</v>
      </c>
      <c r="F932" s="2">
        <v>66.919960029999999</v>
      </c>
      <c r="G932" s="2">
        <v>74.433409130000001</v>
      </c>
      <c r="H932">
        <v>81</v>
      </c>
    </row>
    <row r="933" spans="1:8" x14ac:dyDescent="0.2">
      <c r="A933" t="s">
        <v>120</v>
      </c>
      <c r="B933" t="s">
        <v>458</v>
      </c>
      <c r="C933" s="2">
        <v>78.159216880000002</v>
      </c>
      <c r="D933" s="2">
        <v>75.221512379999993</v>
      </c>
      <c r="E933" s="2">
        <v>72.559552359999998</v>
      </c>
      <c r="F933" s="2">
        <v>80.083947609999996</v>
      </c>
      <c r="G933" s="2">
        <v>76.751979399999996</v>
      </c>
      <c r="H933">
        <v>85</v>
      </c>
    </row>
    <row r="934" spans="1:8" x14ac:dyDescent="0.2">
      <c r="A934" t="s">
        <v>122</v>
      </c>
      <c r="B934" t="s">
        <v>489</v>
      </c>
      <c r="C934" s="2">
        <v>75.793852220000005</v>
      </c>
      <c r="D934" s="2">
        <v>69.838089350000004</v>
      </c>
      <c r="E934" s="2">
        <v>63.30817313</v>
      </c>
      <c r="F934" s="2">
        <v>75.580816290000001</v>
      </c>
      <c r="G934" s="2">
        <v>68.601169459999994</v>
      </c>
      <c r="H934">
        <v>85</v>
      </c>
    </row>
    <row r="935" spans="1:8" x14ac:dyDescent="0.2">
      <c r="A935" t="s">
        <v>124</v>
      </c>
      <c r="B935" t="s">
        <v>517</v>
      </c>
      <c r="C935" s="2">
        <v>85.736785960000006</v>
      </c>
      <c r="D935" s="2">
        <v>81.217351690000001</v>
      </c>
      <c r="E935" s="2">
        <v>76.448237649999996</v>
      </c>
      <c r="F935" s="2">
        <v>87.462264619999999</v>
      </c>
      <c r="G935" s="2">
        <v>82.480086249999999</v>
      </c>
      <c r="H935">
        <v>91</v>
      </c>
    </row>
    <row r="936" spans="1:8" x14ac:dyDescent="0.2">
      <c r="A936" t="s">
        <v>126</v>
      </c>
      <c r="B936" t="s">
        <v>548</v>
      </c>
      <c r="C936" s="2">
        <v>63.19141853</v>
      </c>
      <c r="D936" s="2">
        <v>61.979685279999998</v>
      </c>
      <c r="E936" s="2">
        <v>61.022571450000001</v>
      </c>
      <c r="F936" s="2">
        <v>64.446345230000006</v>
      </c>
      <c r="G936" s="2">
        <v>63.008761810000003</v>
      </c>
      <c r="H936">
        <v>79</v>
      </c>
    </row>
    <row r="937" spans="1:8" x14ac:dyDescent="0.2">
      <c r="A937" t="s">
        <v>128</v>
      </c>
      <c r="B937" t="s">
        <v>577</v>
      </c>
      <c r="C937" s="2">
        <v>93.655109150000001</v>
      </c>
      <c r="D937" s="2">
        <v>89.190157249999999</v>
      </c>
      <c r="E937" s="2">
        <v>82.244287020000002</v>
      </c>
      <c r="F937" s="2">
        <v>91.953275899999994</v>
      </c>
      <c r="G937" s="2">
        <v>85.786828540000002</v>
      </c>
      <c r="H937">
        <v>94</v>
      </c>
    </row>
    <row r="938" spans="1:8" x14ac:dyDescent="0.2">
      <c r="A938" t="s">
        <v>130</v>
      </c>
      <c r="B938" t="s">
        <v>606</v>
      </c>
      <c r="C938" s="2" t="e">
        <v>#N/A</v>
      </c>
      <c r="D938" s="2" t="e">
        <v>#N/A</v>
      </c>
      <c r="E938" s="2" t="e">
        <v>#N/A</v>
      </c>
      <c r="F938" s="2" t="e">
        <v>#N/A</v>
      </c>
      <c r="G938" s="2" t="e">
        <v>#N/A</v>
      </c>
      <c r="H938">
        <v>80</v>
      </c>
    </row>
    <row r="939" spans="1:8" x14ac:dyDescent="0.2">
      <c r="A939" t="s">
        <v>132</v>
      </c>
      <c r="B939" t="s">
        <v>635</v>
      </c>
      <c r="C939" s="2">
        <v>87.665473340000005</v>
      </c>
      <c r="D939" s="2">
        <v>88.374750480000003</v>
      </c>
      <c r="E939" s="2">
        <v>89.611323630000001</v>
      </c>
      <c r="F939" s="2">
        <v>90.52692888</v>
      </c>
      <c r="G939" s="2">
        <v>91.109554829999993</v>
      </c>
      <c r="H939">
        <v>93</v>
      </c>
    </row>
    <row r="940" spans="1:8" x14ac:dyDescent="0.2">
      <c r="A940" t="s">
        <v>134</v>
      </c>
      <c r="B940" t="s">
        <v>664</v>
      </c>
      <c r="C940" s="2">
        <v>84.252810159999996</v>
      </c>
      <c r="D940" s="2">
        <v>80.908626679999998</v>
      </c>
      <c r="E940" s="2">
        <v>77.644069849999994</v>
      </c>
      <c r="F940" s="2">
        <v>85.991456299999996</v>
      </c>
      <c r="G940" s="2">
        <v>82.277693369999994</v>
      </c>
      <c r="H940">
        <v>90</v>
      </c>
    </row>
    <row r="941" spans="1:8" x14ac:dyDescent="0.2">
      <c r="A941" t="s">
        <v>136</v>
      </c>
      <c r="B941" t="s">
        <v>691</v>
      </c>
      <c r="C941" s="2">
        <v>61.762288230000003</v>
      </c>
      <c r="D941" s="2">
        <v>60.834208420000003</v>
      </c>
      <c r="E941" s="2">
        <v>59.069609079999999</v>
      </c>
      <c r="F941" s="2">
        <v>57.553881259999997</v>
      </c>
      <c r="G941" s="2">
        <v>56.611569029999998</v>
      </c>
      <c r="H941">
        <v>77</v>
      </c>
    </row>
    <row r="942" spans="1:8" x14ac:dyDescent="0.2">
      <c r="A942" t="s">
        <v>138</v>
      </c>
      <c r="B942" t="s">
        <v>723</v>
      </c>
      <c r="C942" s="2">
        <v>72.490243160000006</v>
      </c>
      <c r="D942" s="2">
        <v>75.405405239999993</v>
      </c>
      <c r="E942" s="2">
        <v>78.967374840000005</v>
      </c>
      <c r="F942" s="2">
        <v>77.123621650000004</v>
      </c>
      <c r="G942" s="2">
        <v>79.998484619999999</v>
      </c>
      <c r="H942">
        <v>85</v>
      </c>
    </row>
    <row r="943" spans="1:8" x14ac:dyDescent="0.2">
      <c r="A943" t="s">
        <v>140</v>
      </c>
      <c r="B943" t="s">
        <v>753</v>
      </c>
      <c r="C943" s="2">
        <v>67.150716270000004</v>
      </c>
      <c r="D943" s="2">
        <v>69.191776540000006</v>
      </c>
      <c r="E943" s="2">
        <v>71.992443190000003</v>
      </c>
      <c r="F943" s="2">
        <v>71.490785579999994</v>
      </c>
      <c r="G943" s="2">
        <v>73.546742050000006</v>
      </c>
      <c r="H943">
        <v>81</v>
      </c>
    </row>
    <row r="944" spans="1:8" x14ac:dyDescent="0.2">
      <c r="A944" t="s">
        <v>142</v>
      </c>
      <c r="B944" t="s">
        <v>783</v>
      </c>
      <c r="C944" s="2">
        <v>71.679917130000007</v>
      </c>
      <c r="D944" s="2">
        <v>67.888185010000001</v>
      </c>
      <c r="E944" s="2">
        <v>64.33347655</v>
      </c>
      <c r="F944" s="2">
        <v>73.463534240000001</v>
      </c>
      <c r="G944" s="2">
        <v>69.103457399999996</v>
      </c>
      <c r="H944">
        <v>83</v>
      </c>
    </row>
    <row r="945" spans="1:8" x14ac:dyDescent="0.2">
      <c r="A945" t="s">
        <v>144</v>
      </c>
      <c r="B945" t="s">
        <v>812</v>
      </c>
      <c r="C945" s="2">
        <v>66.853851070000005</v>
      </c>
      <c r="D945" s="2">
        <v>71.391881190000007</v>
      </c>
      <c r="E945" s="2">
        <v>76.363943910000003</v>
      </c>
      <c r="F945" s="2">
        <v>71.33467958</v>
      </c>
      <c r="G945" s="2">
        <v>76.049561510000004</v>
      </c>
      <c r="H945">
        <v>82</v>
      </c>
    </row>
    <row r="946" spans="1:8" x14ac:dyDescent="0.2">
      <c r="A946" t="s">
        <v>146</v>
      </c>
      <c r="B946" t="s">
        <v>843</v>
      </c>
      <c r="C946" s="2">
        <v>56.62915443</v>
      </c>
      <c r="D946" s="2">
        <v>54.724991660000001</v>
      </c>
      <c r="E946" s="2">
        <v>51.935527630000003</v>
      </c>
      <c r="F946" s="2">
        <v>52.17119924</v>
      </c>
      <c r="G946" s="2">
        <v>50.111525780000001</v>
      </c>
      <c r="H946">
        <v>76</v>
      </c>
    </row>
    <row r="947" spans="1:8" x14ac:dyDescent="0.2">
      <c r="A947" t="s">
        <v>148</v>
      </c>
      <c r="B947" t="s">
        <v>871</v>
      </c>
      <c r="C947" s="2">
        <v>60.289907569999997</v>
      </c>
      <c r="D947" s="2">
        <v>62.116940710000002</v>
      </c>
      <c r="E947" s="2">
        <v>64.5362133</v>
      </c>
      <c r="F947" s="2">
        <v>63.544037779999996</v>
      </c>
      <c r="G947" s="2">
        <v>65.481731780000004</v>
      </c>
      <c r="H947">
        <v>79</v>
      </c>
    </row>
    <row r="948" spans="1:8" x14ac:dyDescent="0.2">
      <c r="A948" t="s">
        <v>150</v>
      </c>
      <c r="B948" t="s">
        <v>901</v>
      </c>
      <c r="C948" s="2">
        <v>63.911767709999999</v>
      </c>
      <c r="D948" s="2">
        <v>59.598899609999997</v>
      </c>
      <c r="E948" s="2">
        <v>55.625648499999997</v>
      </c>
      <c r="F948" s="2">
        <v>65.895233899999994</v>
      </c>
      <c r="G948" s="2">
        <v>60.89065591</v>
      </c>
      <c r="H948">
        <v>80</v>
      </c>
    </row>
    <row r="949" spans="1:8" x14ac:dyDescent="0.2">
      <c r="A949" t="s">
        <v>151</v>
      </c>
      <c r="B949" t="s">
        <v>934</v>
      </c>
      <c r="C949" s="2">
        <v>87.257462570000001</v>
      </c>
      <c r="D949" s="2">
        <v>87.611535230000001</v>
      </c>
      <c r="E949" s="2">
        <v>89.084004480000004</v>
      </c>
      <c r="F949" s="2">
        <v>92.384145029999999</v>
      </c>
      <c r="G949" s="2">
        <v>92.50979778</v>
      </c>
      <c r="H949">
        <v>96</v>
      </c>
    </row>
    <row r="950" spans="1:8" x14ac:dyDescent="0.2">
      <c r="A950" t="s">
        <v>153</v>
      </c>
      <c r="B950" t="s">
        <v>965</v>
      </c>
      <c r="C950" s="2">
        <v>60.550399089999999</v>
      </c>
      <c r="D950" s="2">
        <v>55.757119170000003</v>
      </c>
      <c r="E950" s="2">
        <v>51.027937950000002</v>
      </c>
      <c r="F950" s="2">
        <v>61.070093479999997</v>
      </c>
      <c r="G950" s="2">
        <v>55.49963511</v>
      </c>
      <c r="H950">
        <v>79</v>
      </c>
    </row>
    <row r="951" spans="1:8" x14ac:dyDescent="0.2">
      <c r="A951" t="s">
        <v>155</v>
      </c>
      <c r="B951" t="s">
        <v>994</v>
      </c>
      <c r="C951" s="2">
        <v>93.719301220000006</v>
      </c>
      <c r="D951" s="2">
        <v>91.312244579999998</v>
      </c>
      <c r="E951" s="2">
        <v>88.016228170000005</v>
      </c>
      <c r="F951" s="2">
        <v>92.765424890000006</v>
      </c>
      <c r="G951" s="2">
        <v>89.664040080000007</v>
      </c>
      <c r="H951">
        <v>95</v>
      </c>
    </row>
    <row r="952" spans="1:8" x14ac:dyDescent="0.2">
      <c r="A952" t="s">
        <v>157</v>
      </c>
      <c r="B952" t="s">
        <v>1024</v>
      </c>
      <c r="C952" s="2">
        <v>50.511664250000003</v>
      </c>
      <c r="D952" s="2">
        <v>48.416636709999999</v>
      </c>
      <c r="E952" s="2">
        <v>46.292573249999997</v>
      </c>
      <c r="F952" s="2">
        <v>50.251258880000002</v>
      </c>
      <c r="G952" s="2">
        <v>47.833341310000002</v>
      </c>
      <c r="H952">
        <v>75</v>
      </c>
    </row>
    <row r="953" spans="1:8" x14ac:dyDescent="0.2">
      <c r="A953" t="s">
        <v>159</v>
      </c>
      <c r="B953" t="s">
        <v>1053</v>
      </c>
      <c r="C953" s="2">
        <v>59.994318829999997</v>
      </c>
      <c r="D953" s="2">
        <v>59.827619749999997</v>
      </c>
      <c r="E953" s="2">
        <v>60.463390629999999</v>
      </c>
      <c r="F953" s="2">
        <v>63.963987490000001</v>
      </c>
      <c r="G953" s="2">
        <v>63.629260260000002</v>
      </c>
      <c r="H953">
        <v>80</v>
      </c>
    </row>
    <row r="954" spans="1:8" x14ac:dyDescent="0.2">
      <c r="A954" t="s">
        <v>161</v>
      </c>
      <c r="B954" t="s">
        <v>1083</v>
      </c>
      <c r="C954" s="2">
        <v>62.01209815</v>
      </c>
      <c r="D954" s="2">
        <v>60.628287039999996</v>
      </c>
      <c r="E954" s="2">
        <v>60.093961839999999</v>
      </c>
      <c r="F954" s="2">
        <v>66.139456859999996</v>
      </c>
      <c r="G954" s="2">
        <v>64.438383810000005</v>
      </c>
      <c r="H954">
        <v>81</v>
      </c>
    </row>
    <row r="955" spans="1:8" x14ac:dyDescent="0.2">
      <c r="A955" t="s">
        <v>163</v>
      </c>
      <c r="B955" t="s">
        <v>1114</v>
      </c>
      <c r="C955" s="2">
        <v>73.066584500000005</v>
      </c>
      <c r="D955" s="2">
        <v>66.942759550000005</v>
      </c>
      <c r="E955" s="2">
        <v>59.740674679999998</v>
      </c>
      <c r="F955" s="2">
        <v>70.218513529999996</v>
      </c>
      <c r="G955" s="2">
        <v>62.903381299999999</v>
      </c>
      <c r="H955">
        <v>83</v>
      </c>
    </row>
    <row r="956" spans="1:8" x14ac:dyDescent="0.2">
      <c r="A956" t="s">
        <v>103</v>
      </c>
      <c r="B956" t="s">
        <v>196</v>
      </c>
      <c r="C956" s="2" t="e">
        <v>#N/A</v>
      </c>
      <c r="D956" s="2" t="e">
        <v>#N/A</v>
      </c>
      <c r="E956" s="2" t="e">
        <v>#N/A</v>
      </c>
      <c r="F956" s="2" t="e">
        <v>#N/A</v>
      </c>
      <c r="G956" s="2" t="e">
        <v>#N/A</v>
      </c>
      <c r="H956">
        <v>83</v>
      </c>
    </row>
    <row r="957" spans="1:8" x14ac:dyDescent="0.2">
      <c r="A957" t="s">
        <v>105</v>
      </c>
      <c r="B957" t="s">
        <v>222</v>
      </c>
      <c r="C957" s="2">
        <v>65.548270239999994</v>
      </c>
      <c r="D957" s="2">
        <v>72.938833630000005</v>
      </c>
      <c r="E957" s="2">
        <v>80.759490959999994</v>
      </c>
      <c r="F957" s="2">
        <v>74.125039490000006</v>
      </c>
      <c r="G957" s="2">
        <v>81.117242700000006</v>
      </c>
      <c r="H957">
        <v>87</v>
      </c>
    </row>
    <row r="958" spans="1:8" x14ac:dyDescent="0.2">
      <c r="A958" t="s">
        <v>106</v>
      </c>
      <c r="B958" t="s">
        <v>250</v>
      </c>
      <c r="C958" s="2">
        <v>82.416426000000001</v>
      </c>
      <c r="D958" s="2">
        <v>82.817923829999998</v>
      </c>
      <c r="E958" s="2">
        <v>83.435845720000003</v>
      </c>
      <c r="F958" s="2">
        <v>83.565496030000006</v>
      </c>
      <c r="G958" s="2">
        <v>83.968770460000002</v>
      </c>
      <c r="H958">
        <v>88</v>
      </c>
    </row>
    <row r="959" spans="1:8" x14ac:dyDescent="0.2">
      <c r="A959" t="s">
        <v>108</v>
      </c>
      <c r="B959" t="s">
        <v>279</v>
      </c>
      <c r="C959" s="2">
        <v>38.845933700000003</v>
      </c>
      <c r="D959" s="2">
        <v>48.892204720000002</v>
      </c>
      <c r="E959" s="2">
        <v>59.686666279999997</v>
      </c>
      <c r="F959" s="2">
        <v>42.684652919999998</v>
      </c>
      <c r="G959" s="2">
        <v>54.303485430000002</v>
      </c>
      <c r="H959">
        <v>74</v>
      </c>
    </row>
    <row r="960" spans="1:8" x14ac:dyDescent="0.2">
      <c r="A960" t="s">
        <v>110</v>
      </c>
      <c r="B960" t="s">
        <v>309</v>
      </c>
      <c r="C960" s="2">
        <v>69.534794460000001</v>
      </c>
      <c r="D960" s="2">
        <v>73.021184779999999</v>
      </c>
      <c r="E960" s="2">
        <v>77.319582769999997</v>
      </c>
      <c r="F960" s="2">
        <v>75.311442049999997</v>
      </c>
      <c r="G960" s="2">
        <v>78.711951240000005</v>
      </c>
      <c r="H960">
        <v>88</v>
      </c>
    </row>
    <row r="961" spans="1:8" x14ac:dyDescent="0.2">
      <c r="A961" t="s">
        <v>112</v>
      </c>
      <c r="B961" t="s">
        <v>339</v>
      </c>
      <c r="C961" s="2">
        <v>72.673129689999996</v>
      </c>
      <c r="D961" s="2">
        <v>69.87198884</v>
      </c>
      <c r="E961" s="2">
        <v>67.780847679999994</v>
      </c>
      <c r="F961" s="2">
        <v>76.283048269999995</v>
      </c>
      <c r="G961" s="2">
        <v>73.101333539999999</v>
      </c>
      <c r="H961">
        <v>86</v>
      </c>
    </row>
    <row r="962" spans="1:8" x14ac:dyDescent="0.2">
      <c r="A962" t="s">
        <v>114</v>
      </c>
      <c r="B962" t="s">
        <v>367</v>
      </c>
      <c r="C962" s="2">
        <v>68.591781580000003</v>
      </c>
      <c r="D962" s="2">
        <v>63.153791589999997</v>
      </c>
      <c r="E962" s="2">
        <v>56.528490650000002</v>
      </c>
      <c r="F962" s="2">
        <v>64.108621049999996</v>
      </c>
      <c r="G962" s="2">
        <v>57.691632380000001</v>
      </c>
      <c r="H962">
        <v>79</v>
      </c>
    </row>
    <row r="963" spans="1:8" x14ac:dyDescent="0.2">
      <c r="A963" t="s">
        <v>116</v>
      </c>
      <c r="B963" t="s">
        <v>398</v>
      </c>
      <c r="C963" s="2">
        <v>45.832018499999997</v>
      </c>
      <c r="D963" s="2">
        <v>50.850542519999998</v>
      </c>
      <c r="E963" s="2">
        <v>57.270482020000003</v>
      </c>
      <c r="F963" s="2">
        <v>53.251797799999999</v>
      </c>
      <c r="G963" s="2">
        <v>58.730181279999996</v>
      </c>
      <c r="H963">
        <v>79</v>
      </c>
    </row>
    <row r="964" spans="1:8" x14ac:dyDescent="0.2">
      <c r="A964" t="s">
        <v>118</v>
      </c>
      <c r="B964" t="s">
        <v>428</v>
      </c>
      <c r="C964" s="2">
        <v>78.093390080000006</v>
      </c>
      <c r="D964" s="2">
        <v>76.076617200000001</v>
      </c>
      <c r="E964" s="2">
        <v>75.082970259999996</v>
      </c>
      <c r="F964" s="2">
        <v>82.84244855</v>
      </c>
      <c r="G964" s="2">
        <v>80.628222050000005</v>
      </c>
      <c r="H964">
        <v>91</v>
      </c>
    </row>
    <row r="965" spans="1:8" x14ac:dyDescent="0.2">
      <c r="A965" t="s">
        <v>120</v>
      </c>
      <c r="B965" t="s">
        <v>459</v>
      </c>
      <c r="C965" s="2" t="e">
        <v>#N/A</v>
      </c>
      <c r="D965" s="2" t="e">
        <v>#N/A</v>
      </c>
      <c r="E965" s="2" t="e">
        <v>#N/A</v>
      </c>
      <c r="F965" s="2" t="e">
        <v>#N/A</v>
      </c>
      <c r="G965" s="2" t="e">
        <v>#N/A</v>
      </c>
      <c r="H965">
        <v>85</v>
      </c>
    </row>
    <row r="966" spans="1:8" x14ac:dyDescent="0.2">
      <c r="A966" t="s">
        <v>122</v>
      </c>
      <c r="B966" t="s">
        <v>207</v>
      </c>
      <c r="C966" s="2">
        <v>69.095095799999996</v>
      </c>
      <c r="D966" s="2">
        <v>64.24903381</v>
      </c>
      <c r="E966" s="2">
        <v>60.225415220000002</v>
      </c>
      <c r="F966" s="2">
        <v>73.594112980000006</v>
      </c>
      <c r="G966" s="2">
        <v>68.126675030000001</v>
      </c>
      <c r="H966">
        <v>85</v>
      </c>
    </row>
    <row r="967" spans="1:8" x14ac:dyDescent="0.2">
      <c r="A967" t="s">
        <v>124</v>
      </c>
      <c r="B967" t="s">
        <v>518</v>
      </c>
      <c r="C967" s="2">
        <v>60.748940490000003</v>
      </c>
      <c r="D967" s="2">
        <v>62.638205390000003</v>
      </c>
      <c r="E967" s="2">
        <v>64.304547600000006</v>
      </c>
      <c r="F967" s="2">
        <v>59.828536249999999</v>
      </c>
      <c r="G967" s="2">
        <v>62.065106440000001</v>
      </c>
      <c r="H967">
        <v>79</v>
      </c>
    </row>
    <row r="968" spans="1:8" x14ac:dyDescent="0.2">
      <c r="A968" t="s">
        <v>126</v>
      </c>
      <c r="B968" t="s">
        <v>549</v>
      </c>
      <c r="C968" s="2">
        <v>66.840818589999998</v>
      </c>
      <c r="D968" s="2">
        <v>61.133457890000003</v>
      </c>
      <c r="E968" s="2">
        <v>54.552910949999998</v>
      </c>
      <c r="F968" s="2">
        <v>63.679015309999997</v>
      </c>
      <c r="G968" s="2">
        <v>56.989312640000001</v>
      </c>
      <c r="H968">
        <v>79</v>
      </c>
    </row>
    <row r="969" spans="1:8" x14ac:dyDescent="0.2">
      <c r="A969" t="s">
        <v>128</v>
      </c>
      <c r="B969" t="s">
        <v>578</v>
      </c>
      <c r="C969" s="2">
        <v>82.494604390000006</v>
      </c>
      <c r="D969" s="2">
        <v>84.731763950000001</v>
      </c>
      <c r="E969" s="2">
        <v>87.319355790000003</v>
      </c>
      <c r="F969" s="2">
        <v>85.748222600000005</v>
      </c>
      <c r="G969" s="2">
        <v>87.880427580000003</v>
      </c>
      <c r="H969">
        <v>92</v>
      </c>
    </row>
    <row r="970" spans="1:8" x14ac:dyDescent="0.2">
      <c r="A970" t="s">
        <v>130</v>
      </c>
      <c r="B970" t="s">
        <v>607</v>
      </c>
      <c r="C970" s="2">
        <v>53.090929469999999</v>
      </c>
      <c r="D970" s="2">
        <v>57.511773400000003</v>
      </c>
      <c r="E970" s="2">
        <v>62.52367392</v>
      </c>
      <c r="F970" s="2">
        <v>56.861613120000001</v>
      </c>
      <c r="G970" s="2">
        <v>61.749867420000001</v>
      </c>
      <c r="H970">
        <v>79</v>
      </c>
    </row>
    <row r="971" spans="1:8" x14ac:dyDescent="0.2">
      <c r="A971" t="s">
        <v>132</v>
      </c>
      <c r="B971" t="s">
        <v>636</v>
      </c>
      <c r="C971" s="2">
        <v>73.641775190000004</v>
      </c>
      <c r="D971" s="2">
        <v>73.387380059999998</v>
      </c>
      <c r="E971" s="2">
        <v>73.606368790000005</v>
      </c>
      <c r="F971" s="2">
        <v>75.949009810000007</v>
      </c>
      <c r="G971" s="2">
        <v>75.582392799999994</v>
      </c>
      <c r="H971">
        <v>86</v>
      </c>
    </row>
    <row r="972" spans="1:8" x14ac:dyDescent="0.2">
      <c r="A972" t="s">
        <v>134</v>
      </c>
      <c r="B972" t="s">
        <v>665</v>
      </c>
      <c r="C972" s="2">
        <v>76.111723019999999</v>
      </c>
      <c r="D972" s="2">
        <v>72.716682520000006</v>
      </c>
      <c r="E972" s="2">
        <v>68.383192949999994</v>
      </c>
      <c r="F972" s="2">
        <v>72.700214270000004</v>
      </c>
      <c r="G972" s="2">
        <v>68.628006959999993</v>
      </c>
      <c r="H972">
        <v>84</v>
      </c>
    </row>
    <row r="973" spans="1:8" x14ac:dyDescent="0.2">
      <c r="A973" t="s">
        <v>136</v>
      </c>
      <c r="B973" t="s">
        <v>692</v>
      </c>
      <c r="C973" s="2">
        <v>64.312800999999993</v>
      </c>
      <c r="D973" s="2">
        <v>61.250447270000002</v>
      </c>
      <c r="E973" s="2">
        <v>58.760034089999998</v>
      </c>
      <c r="F973" s="2">
        <v>67.229202700000002</v>
      </c>
      <c r="G973" s="2">
        <v>63.660361880000004</v>
      </c>
      <c r="H973">
        <v>82</v>
      </c>
    </row>
    <row r="974" spans="1:8" x14ac:dyDescent="0.2">
      <c r="A974" t="s">
        <v>138</v>
      </c>
      <c r="B974" t="s">
        <v>724</v>
      </c>
      <c r="C974" s="2">
        <v>78.381418359999998</v>
      </c>
      <c r="D974" s="2">
        <v>80.729599480000005</v>
      </c>
      <c r="E974" s="2">
        <v>83.596452709999994</v>
      </c>
      <c r="F974" s="2">
        <v>82.264386599999995</v>
      </c>
      <c r="G974" s="2">
        <v>84.523525300000003</v>
      </c>
      <c r="H974">
        <v>90</v>
      </c>
    </row>
    <row r="975" spans="1:8" x14ac:dyDescent="0.2">
      <c r="A975" t="s">
        <v>140</v>
      </c>
      <c r="B975" t="s">
        <v>754</v>
      </c>
      <c r="C975" s="2">
        <v>53.551889690000003</v>
      </c>
      <c r="D975" s="2">
        <v>49.375187709999999</v>
      </c>
      <c r="E975" s="2">
        <v>46.299873099999999</v>
      </c>
      <c r="F975" s="2">
        <v>58.833883409999999</v>
      </c>
      <c r="G975" s="2">
        <v>53.853013179999998</v>
      </c>
      <c r="H975">
        <v>79</v>
      </c>
    </row>
    <row r="976" spans="1:8" x14ac:dyDescent="0.2">
      <c r="A976" t="s">
        <v>142</v>
      </c>
      <c r="B976" t="s">
        <v>784</v>
      </c>
      <c r="C976" s="2">
        <v>72.124763729999998</v>
      </c>
      <c r="D976" s="2">
        <v>73.616859270000006</v>
      </c>
      <c r="E976" s="2">
        <v>75.595772429999997</v>
      </c>
      <c r="F976" s="2">
        <v>74.944759360000006</v>
      </c>
      <c r="G976" s="2">
        <v>76.475794800000003</v>
      </c>
      <c r="H976">
        <v>86</v>
      </c>
    </row>
    <row r="977" spans="1:8" x14ac:dyDescent="0.2">
      <c r="A977" t="s">
        <v>144</v>
      </c>
      <c r="B977" t="s">
        <v>813</v>
      </c>
      <c r="C977" s="2">
        <v>55.759024480000001</v>
      </c>
      <c r="D977" s="2">
        <v>56.433120870000003</v>
      </c>
      <c r="E977" s="2">
        <v>56.555239710000002</v>
      </c>
      <c r="F977" s="2">
        <v>52.999497580000003</v>
      </c>
      <c r="G977" s="2">
        <v>53.891403830000002</v>
      </c>
      <c r="H977">
        <v>76</v>
      </c>
    </row>
    <row r="978" spans="1:8" x14ac:dyDescent="0.2">
      <c r="A978" t="s">
        <v>146</v>
      </c>
      <c r="B978" t="s">
        <v>844</v>
      </c>
      <c r="C978" s="2">
        <v>63.32713871</v>
      </c>
      <c r="D978" s="2">
        <v>66.124332300000006</v>
      </c>
      <c r="E978" s="2">
        <v>69.379698480000002</v>
      </c>
      <c r="F978" s="2">
        <v>66.331318249999995</v>
      </c>
      <c r="G978" s="2">
        <v>69.349481870000005</v>
      </c>
      <c r="H978">
        <v>82</v>
      </c>
    </row>
    <row r="979" spans="1:8" x14ac:dyDescent="0.2">
      <c r="A979" t="s">
        <v>148</v>
      </c>
      <c r="B979" t="s">
        <v>872</v>
      </c>
      <c r="C979" s="2">
        <v>49.276311560000003</v>
      </c>
      <c r="D979" s="2">
        <v>52.825047910000002</v>
      </c>
      <c r="E979" s="2">
        <v>57.229040079999997</v>
      </c>
      <c r="F979" s="2">
        <v>53.902247490000001</v>
      </c>
      <c r="G979" s="2">
        <v>57.799566800000001</v>
      </c>
      <c r="H979">
        <v>79</v>
      </c>
    </row>
    <row r="980" spans="1:8" x14ac:dyDescent="0.2">
      <c r="A980" t="s">
        <v>150</v>
      </c>
      <c r="B980" t="s">
        <v>902</v>
      </c>
      <c r="C980" s="2">
        <v>39.065606410000001</v>
      </c>
      <c r="D980" s="2">
        <v>47.000847630000003</v>
      </c>
      <c r="E980" s="2">
        <v>57.161736169999998</v>
      </c>
      <c r="F980" s="2">
        <v>49.984261029999999</v>
      </c>
      <c r="G980" s="2">
        <v>58.85077356</v>
      </c>
      <c r="H980">
        <v>79</v>
      </c>
    </row>
    <row r="981" spans="1:8" x14ac:dyDescent="0.2">
      <c r="A981" t="s">
        <v>151</v>
      </c>
      <c r="B981" t="s">
        <v>935</v>
      </c>
      <c r="C981" s="2">
        <v>56.960154770000003</v>
      </c>
      <c r="D981" s="2">
        <v>58.499429380000002</v>
      </c>
      <c r="E981" s="2">
        <v>61.363904599999998</v>
      </c>
      <c r="F981" s="2">
        <v>63.759460449999999</v>
      </c>
      <c r="G981" s="2">
        <v>65.208653260000006</v>
      </c>
      <c r="H981">
        <v>81</v>
      </c>
    </row>
    <row r="982" spans="1:8" x14ac:dyDescent="0.2">
      <c r="A982" t="s">
        <v>153</v>
      </c>
      <c r="B982" t="s">
        <v>966</v>
      </c>
      <c r="C982" s="2">
        <v>57.464691340000002</v>
      </c>
      <c r="D982" s="2">
        <v>61.647319840000002</v>
      </c>
      <c r="E982" s="2">
        <v>67.672816479999994</v>
      </c>
      <c r="F982" s="2">
        <v>67.940722579999999</v>
      </c>
      <c r="G982" s="2">
        <v>71.930067579999999</v>
      </c>
      <c r="H982">
        <v>85</v>
      </c>
    </row>
    <row r="983" spans="1:8" x14ac:dyDescent="0.2">
      <c r="A983" t="s">
        <v>155</v>
      </c>
      <c r="B983" t="s">
        <v>995</v>
      </c>
      <c r="C983" s="2">
        <v>81.883176410000004</v>
      </c>
      <c r="D983" s="2">
        <v>85.734845530000001</v>
      </c>
      <c r="E983" s="2">
        <v>89.765320239999994</v>
      </c>
      <c r="F983" s="2">
        <v>87.080789960000004</v>
      </c>
      <c r="G983" s="2">
        <v>90.398145270000001</v>
      </c>
      <c r="H983">
        <v>94</v>
      </c>
    </row>
    <row r="984" spans="1:8" x14ac:dyDescent="0.2">
      <c r="A984" t="s">
        <v>157</v>
      </c>
      <c r="B984" t="s">
        <v>1025</v>
      </c>
      <c r="C984" s="2">
        <v>67.289430929999995</v>
      </c>
      <c r="D984" s="2">
        <v>56.994087399999998</v>
      </c>
      <c r="E984" s="2">
        <v>46.415347750000002</v>
      </c>
      <c r="F984" s="2">
        <v>67.855098699999999</v>
      </c>
      <c r="G984" s="2">
        <v>55.888412070000001</v>
      </c>
      <c r="H984">
        <v>81</v>
      </c>
    </row>
    <row r="985" spans="1:8" x14ac:dyDescent="0.2">
      <c r="A985" t="s">
        <v>159</v>
      </c>
      <c r="B985" t="s">
        <v>1054</v>
      </c>
      <c r="C985" s="2">
        <v>53.03059683</v>
      </c>
      <c r="D985" s="2">
        <v>54.208567410000001</v>
      </c>
      <c r="E985" s="2">
        <v>56.030740999999999</v>
      </c>
      <c r="F985" s="2">
        <v>56.349044859999999</v>
      </c>
      <c r="G985" s="2">
        <v>57.575041990000003</v>
      </c>
      <c r="H985">
        <v>77</v>
      </c>
    </row>
    <row r="986" spans="1:8" x14ac:dyDescent="0.2">
      <c r="A986" t="s">
        <v>161</v>
      </c>
      <c r="B986" t="s">
        <v>1084</v>
      </c>
      <c r="C986" s="2">
        <v>67.011009340000001</v>
      </c>
      <c r="D986" s="2">
        <v>71.675025840000004</v>
      </c>
      <c r="E986" s="2">
        <v>77.003493809999995</v>
      </c>
      <c r="F986" s="2">
        <v>72.929458990000001</v>
      </c>
      <c r="G986" s="2">
        <v>77.589708189999996</v>
      </c>
      <c r="H986">
        <v>86</v>
      </c>
    </row>
    <row r="987" spans="1:8" x14ac:dyDescent="0.2">
      <c r="A987" t="s">
        <v>163</v>
      </c>
      <c r="B987" t="s">
        <v>1115</v>
      </c>
      <c r="C987" s="2">
        <v>74.923661440000004</v>
      </c>
      <c r="D987" s="2">
        <v>68.594396970000005</v>
      </c>
      <c r="E987" s="2">
        <v>60.68462779</v>
      </c>
      <c r="F987" s="2">
        <v>70.378093579999998</v>
      </c>
      <c r="G987" s="2">
        <v>62.661414550000003</v>
      </c>
      <c r="H987">
        <v>82</v>
      </c>
    </row>
    <row r="989" spans="1:8" x14ac:dyDescent="0.2">
      <c r="A989" t="s">
        <v>1520</v>
      </c>
      <c r="C989" t="s">
        <v>1521</v>
      </c>
      <c r="D989" t="s">
        <v>1522</v>
      </c>
      <c r="E989" t="s">
        <v>1523</v>
      </c>
      <c r="F989" t="s">
        <v>1156</v>
      </c>
    </row>
    <row r="990" spans="1:8" x14ac:dyDescent="0.2">
      <c r="A990" t="s">
        <v>103</v>
      </c>
      <c r="B990" t="s">
        <v>197</v>
      </c>
      <c r="C990" s="2">
        <v>77.674702723926998</v>
      </c>
      <c r="D990" s="2">
        <v>83.198732837794594</v>
      </c>
      <c r="E990" s="2">
        <v>80.966419682169402</v>
      </c>
      <c r="F990" s="2">
        <v>93</v>
      </c>
    </row>
    <row r="991" spans="1:8" x14ac:dyDescent="0.2">
      <c r="A991" t="s">
        <v>105</v>
      </c>
      <c r="B991" t="s">
        <v>223</v>
      </c>
      <c r="C991" s="2" t="e">
        <v>#N/A</v>
      </c>
      <c r="D991" s="2" t="e">
        <v>#N/A</v>
      </c>
      <c r="E991" s="2" t="e">
        <v>#N/A</v>
      </c>
      <c r="F991" s="2">
        <v>81</v>
      </c>
    </row>
    <row r="992" spans="1:8" x14ac:dyDescent="0.2">
      <c r="A992" t="s">
        <v>106</v>
      </c>
      <c r="B992" t="s">
        <v>251</v>
      </c>
      <c r="C992" s="2">
        <v>56.9648706747642</v>
      </c>
      <c r="D992" s="2">
        <v>77.588474168824803</v>
      </c>
      <c r="E992" s="2">
        <v>69.514702945722306</v>
      </c>
      <c r="F992" s="2">
        <v>90</v>
      </c>
    </row>
    <row r="993" spans="1:6" x14ac:dyDescent="0.2">
      <c r="A993" t="s">
        <v>108</v>
      </c>
      <c r="B993" t="s">
        <v>280</v>
      </c>
      <c r="C993" s="2">
        <v>41.713314433627097</v>
      </c>
      <c r="D993" s="2">
        <v>47.792290046927697</v>
      </c>
      <c r="E993" s="2">
        <v>45.192503393045797</v>
      </c>
      <c r="F993" s="2">
        <v>79</v>
      </c>
    </row>
    <row r="994" spans="1:6" x14ac:dyDescent="0.2">
      <c r="A994" t="s">
        <v>110</v>
      </c>
      <c r="B994" t="s">
        <v>1125</v>
      </c>
      <c r="C994" s="2">
        <v>43.927629992440501</v>
      </c>
      <c r="D994" s="2">
        <v>65.994182715429403</v>
      </c>
      <c r="E994" s="2">
        <v>56.827738413462903</v>
      </c>
      <c r="F994" s="2">
        <v>86</v>
      </c>
    </row>
    <row r="995" spans="1:6" x14ac:dyDescent="0.2">
      <c r="A995" t="s">
        <v>112</v>
      </c>
      <c r="B995" t="s">
        <v>340</v>
      </c>
      <c r="C995" s="2">
        <v>56.887201422894002</v>
      </c>
      <c r="D995" s="2">
        <v>49.336856505421501</v>
      </c>
      <c r="E995" s="2">
        <v>52.560586991183598</v>
      </c>
      <c r="F995" s="2">
        <v>79</v>
      </c>
    </row>
    <row r="996" spans="1:6" x14ac:dyDescent="0.2">
      <c r="A996" t="s">
        <v>114</v>
      </c>
      <c r="B996" t="s">
        <v>368</v>
      </c>
      <c r="C996" s="2" t="e">
        <v>#N/A</v>
      </c>
      <c r="D996" s="2" t="e">
        <v>#N/A</v>
      </c>
      <c r="E996" s="2" t="e">
        <v>#N/A</v>
      </c>
      <c r="F996" s="2">
        <v>77</v>
      </c>
    </row>
    <row r="997" spans="1:6" x14ac:dyDescent="0.2">
      <c r="A997" t="s">
        <v>116</v>
      </c>
      <c r="B997" t="s">
        <v>399</v>
      </c>
      <c r="C997" s="2">
        <v>62.4229824711866</v>
      </c>
      <c r="D997" s="2">
        <v>62.5144325987266</v>
      </c>
      <c r="E997" s="2">
        <v>62.475551721603303</v>
      </c>
      <c r="F997" s="2">
        <v>84</v>
      </c>
    </row>
    <row r="998" spans="1:6" x14ac:dyDescent="0.2">
      <c r="A998" t="s">
        <v>118</v>
      </c>
      <c r="B998" t="s">
        <v>429</v>
      </c>
      <c r="C998" s="2">
        <v>62.279657773973703</v>
      </c>
      <c r="D998" s="2">
        <v>52.240200904152303</v>
      </c>
      <c r="E998" s="2">
        <v>56.5655753957992</v>
      </c>
      <c r="F998" s="2">
        <v>80</v>
      </c>
    </row>
    <row r="999" spans="1:6" x14ac:dyDescent="0.2">
      <c r="A999" t="s">
        <v>120</v>
      </c>
      <c r="B999" t="s">
        <v>460</v>
      </c>
      <c r="C999" s="2">
        <v>53.861546650330901</v>
      </c>
      <c r="D999" s="2">
        <v>69.711016923277597</v>
      </c>
      <c r="E999" s="2">
        <v>63.226476823807403</v>
      </c>
      <c r="F999" s="2">
        <v>87</v>
      </c>
    </row>
    <row r="1000" spans="1:6" x14ac:dyDescent="0.2">
      <c r="A1000" t="s">
        <v>122</v>
      </c>
      <c r="B1000" t="s">
        <v>490</v>
      </c>
      <c r="C1000" s="2">
        <v>64.3262008262531</v>
      </c>
      <c r="D1000" s="2">
        <v>55.361239238364199</v>
      </c>
      <c r="E1000" s="2">
        <v>59.236058649899</v>
      </c>
      <c r="F1000" s="2">
        <v>81</v>
      </c>
    </row>
    <row r="1001" spans="1:6" x14ac:dyDescent="0.2">
      <c r="A1001" t="s">
        <v>124</v>
      </c>
      <c r="B1001" t="s">
        <v>519</v>
      </c>
      <c r="C1001" s="2" t="e">
        <v>#N/A</v>
      </c>
      <c r="D1001" s="2" t="e">
        <v>#N/A</v>
      </c>
      <c r="E1001" s="2" t="e">
        <v>#N/A</v>
      </c>
      <c r="F1001" s="2">
        <v>82</v>
      </c>
    </row>
    <row r="1002" spans="1:6" x14ac:dyDescent="0.2">
      <c r="A1002" t="s">
        <v>126</v>
      </c>
      <c r="B1002" t="s">
        <v>1129</v>
      </c>
      <c r="C1002" s="2">
        <v>39.703823869710497</v>
      </c>
      <c r="D1002" s="2">
        <v>39.783702676194999</v>
      </c>
      <c r="E1002" s="2">
        <v>39.749728717847198</v>
      </c>
      <c r="F1002" s="2">
        <v>76</v>
      </c>
    </row>
    <row r="1003" spans="1:6" x14ac:dyDescent="0.2">
      <c r="A1003" t="s">
        <v>128</v>
      </c>
      <c r="B1003" t="s">
        <v>1130</v>
      </c>
      <c r="C1003" s="2">
        <v>47.773196148914401</v>
      </c>
      <c r="D1003" s="2">
        <v>41.308668380244001</v>
      </c>
      <c r="E1003" s="2">
        <v>44.039402339744797</v>
      </c>
      <c r="F1003" s="2">
        <v>76</v>
      </c>
    </row>
    <row r="1004" spans="1:6" x14ac:dyDescent="0.2">
      <c r="A1004" t="s">
        <v>130</v>
      </c>
      <c r="B1004" t="s">
        <v>608</v>
      </c>
      <c r="C1004" s="2">
        <v>53.969953040742602</v>
      </c>
      <c r="D1004" s="2">
        <v>30.5216741513218</v>
      </c>
      <c r="E1004" s="2">
        <v>40.113137721660202</v>
      </c>
      <c r="F1004" s="2">
        <v>72</v>
      </c>
    </row>
    <row r="1005" spans="1:6" x14ac:dyDescent="0.2">
      <c r="A1005" t="s">
        <v>132</v>
      </c>
      <c r="B1005" t="s">
        <v>1133</v>
      </c>
      <c r="C1005" s="2" t="e">
        <v>#N/A</v>
      </c>
      <c r="D1005" s="2" t="e">
        <v>#N/A</v>
      </c>
      <c r="E1005" s="2" t="e">
        <v>#N/A</v>
      </c>
      <c r="F1005" s="2">
        <v>77</v>
      </c>
    </row>
    <row r="1006" spans="1:6" x14ac:dyDescent="0.2">
      <c r="A1006" t="s">
        <v>134</v>
      </c>
      <c r="B1006" t="s">
        <v>1134</v>
      </c>
      <c r="C1006" s="2">
        <v>36.994298862184003</v>
      </c>
      <c r="D1006" s="2">
        <v>50.975831136621402</v>
      </c>
      <c r="E1006" s="2">
        <v>44.942038775441802</v>
      </c>
      <c r="F1006" s="2">
        <v>80</v>
      </c>
    </row>
    <row r="1007" spans="1:6" x14ac:dyDescent="0.2">
      <c r="A1007" t="s">
        <v>136</v>
      </c>
      <c r="B1007" t="s">
        <v>693</v>
      </c>
      <c r="C1007" s="2">
        <v>66.172705879012995</v>
      </c>
      <c r="D1007" s="2">
        <v>80.248487629036703</v>
      </c>
      <c r="E1007" s="2">
        <v>74.737349788224094</v>
      </c>
      <c r="F1007" s="2">
        <v>91</v>
      </c>
    </row>
    <row r="1008" spans="1:6" x14ac:dyDescent="0.2">
      <c r="A1008" t="s">
        <v>138</v>
      </c>
      <c r="B1008" t="s">
        <v>725</v>
      </c>
      <c r="C1008" s="2">
        <v>59.754226463169999</v>
      </c>
      <c r="D1008" s="2">
        <v>53.571799557783301</v>
      </c>
      <c r="E1008" s="2">
        <v>56.220440207080102</v>
      </c>
      <c r="F1008" s="2">
        <v>80</v>
      </c>
    </row>
    <row r="1009" spans="1:6" x14ac:dyDescent="0.2">
      <c r="A1009" t="s">
        <v>140</v>
      </c>
      <c r="B1009" t="s">
        <v>755</v>
      </c>
      <c r="C1009" s="2">
        <v>80.797763217716195</v>
      </c>
      <c r="D1009" s="2">
        <v>72.748878985744099</v>
      </c>
      <c r="E1009" s="2">
        <v>76.362952244073597</v>
      </c>
      <c r="F1009" s="2">
        <v>87</v>
      </c>
    </row>
    <row r="1010" spans="1:6" x14ac:dyDescent="0.2">
      <c r="A1010" t="s">
        <v>142</v>
      </c>
      <c r="B1010" t="s">
        <v>785</v>
      </c>
      <c r="C1010" s="2">
        <v>81.005857342328795</v>
      </c>
      <c r="D1010" s="2">
        <v>77.185788244075695</v>
      </c>
      <c r="E1010" s="2">
        <v>78.8606205345435</v>
      </c>
      <c r="F1010" s="2">
        <v>89</v>
      </c>
    </row>
    <row r="1011" spans="1:6" x14ac:dyDescent="0.2">
      <c r="A1011" t="s">
        <v>144</v>
      </c>
      <c r="B1011" t="s">
        <v>814</v>
      </c>
      <c r="C1011" s="2">
        <v>57.284551189503603</v>
      </c>
      <c r="D1011" s="2">
        <v>64.953990533042003</v>
      </c>
      <c r="E1011" s="2">
        <v>61.746679344942002</v>
      </c>
      <c r="F1011" s="2">
        <v>85</v>
      </c>
    </row>
    <row r="1012" spans="1:6" x14ac:dyDescent="0.2">
      <c r="A1012" t="s">
        <v>146</v>
      </c>
      <c r="B1012" t="s">
        <v>845</v>
      </c>
      <c r="C1012" s="2">
        <v>83.267479820931896</v>
      </c>
      <c r="D1012" s="2">
        <v>73.004558916993503</v>
      </c>
      <c r="E1012" s="2">
        <v>77.714041285018695</v>
      </c>
      <c r="F1012" s="2">
        <v>87</v>
      </c>
    </row>
    <row r="1013" spans="1:6" x14ac:dyDescent="0.2">
      <c r="A1013" t="s">
        <v>148</v>
      </c>
      <c r="B1013" t="s">
        <v>873</v>
      </c>
      <c r="C1013" s="2">
        <v>71.468753664294695</v>
      </c>
      <c r="D1013" s="2">
        <v>79.103145161860695</v>
      </c>
      <c r="E1013" s="2">
        <v>76.0130517073096</v>
      </c>
      <c r="F1013" s="2">
        <v>91</v>
      </c>
    </row>
    <row r="1014" spans="1:6" x14ac:dyDescent="0.2">
      <c r="A1014" t="s">
        <v>150</v>
      </c>
      <c r="B1014" t="s">
        <v>903</v>
      </c>
      <c r="C1014" s="2">
        <v>73.161812443513398</v>
      </c>
      <c r="D1014" s="2">
        <v>73.426997074691997</v>
      </c>
      <c r="E1014" s="2">
        <v>73.314389037201806</v>
      </c>
      <c r="F1014" s="2">
        <v>88</v>
      </c>
    </row>
    <row r="1015" spans="1:6" x14ac:dyDescent="0.2">
      <c r="A1015" t="s">
        <v>151</v>
      </c>
      <c r="B1015" t="s">
        <v>936</v>
      </c>
      <c r="C1015" s="2">
        <v>54.586061929926103</v>
      </c>
      <c r="D1015" s="2">
        <v>70.626956426259099</v>
      </c>
      <c r="E1015" s="2">
        <v>64.087725249711795</v>
      </c>
      <c r="F1015" s="2">
        <v>87</v>
      </c>
    </row>
    <row r="1016" spans="1:6" x14ac:dyDescent="0.2">
      <c r="A1016" t="s">
        <v>153</v>
      </c>
      <c r="B1016" t="s">
        <v>1140</v>
      </c>
      <c r="C1016" s="2">
        <v>25.629523595057901</v>
      </c>
      <c r="D1016" s="2">
        <v>42.661901602411398</v>
      </c>
      <c r="E1016" s="2">
        <v>35.019973698388803</v>
      </c>
      <c r="F1016" s="2">
        <v>78</v>
      </c>
    </row>
    <row r="1017" spans="1:6" x14ac:dyDescent="0.2">
      <c r="A1017" t="s">
        <v>155</v>
      </c>
      <c r="B1017" t="s">
        <v>996</v>
      </c>
      <c r="C1017" s="2">
        <v>91.087456440031005</v>
      </c>
      <c r="D1017" s="2">
        <v>87.788438385479495</v>
      </c>
      <c r="E1017" s="2">
        <v>89.283331091750796</v>
      </c>
      <c r="F1017" s="2">
        <v>95</v>
      </c>
    </row>
    <row r="1018" spans="1:6" x14ac:dyDescent="0.2">
      <c r="A1018" t="s">
        <v>157</v>
      </c>
      <c r="B1018" t="s">
        <v>1141</v>
      </c>
      <c r="C1018" s="2">
        <v>31.793814523198002</v>
      </c>
      <c r="D1018" s="2">
        <v>53.078955224233802</v>
      </c>
      <c r="E1018" s="2">
        <v>43.764465913649197</v>
      </c>
      <c r="F1018" s="2">
        <v>81</v>
      </c>
    </row>
    <row r="1019" spans="1:6" x14ac:dyDescent="0.2">
      <c r="A1019" t="s">
        <v>159</v>
      </c>
      <c r="B1019" t="s">
        <v>1055</v>
      </c>
      <c r="C1019" s="2">
        <v>40.128031196403398</v>
      </c>
      <c r="D1019" s="2">
        <v>55.685674907930498</v>
      </c>
      <c r="E1019" s="2">
        <v>49.037188358088997</v>
      </c>
      <c r="F1019" s="2">
        <v>82</v>
      </c>
    </row>
    <row r="1020" spans="1:6" x14ac:dyDescent="0.2">
      <c r="A1020" t="s">
        <v>161</v>
      </c>
      <c r="B1020" t="s">
        <v>1085</v>
      </c>
      <c r="C1020" s="2">
        <v>83.4559098410503</v>
      </c>
      <c r="D1020" s="2">
        <v>87.257015323745506</v>
      </c>
      <c r="E1020" s="2">
        <v>85.721974902197005</v>
      </c>
      <c r="F1020" s="2">
        <v>95</v>
      </c>
    </row>
    <row r="1021" spans="1:6" x14ac:dyDescent="0.2">
      <c r="A1021" t="s">
        <v>163</v>
      </c>
      <c r="B1021" t="s">
        <v>1116</v>
      </c>
      <c r="C1021" s="2">
        <v>74.830426773651396</v>
      </c>
      <c r="D1021" s="2">
        <v>67.104647174596494</v>
      </c>
      <c r="E1021" s="2">
        <v>70.507873345024606</v>
      </c>
      <c r="F1021" s="2">
        <v>85</v>
      </c>
    </row>
    <row r="1023" spans="1:6" x14ac:dyDescent="0.2">
      <c r="A1023" t="s">
        <v>1527</v>
      </c>
      <c r="C1023" t="s">
        <v>1528</v>
      </c>
      <c r="D1023" t="s">
        <v>1529</v>
      </c>
      <c r="E1023" t="s">
        <v>1530</v>
      </c>
      <c r="F1023" t="s">
        <v>1156</v>
      </c>
    </row>
    <row r="1024" spans="1:6" x14ac:dyDescent="0.2">
      <c r="A1024" t="s">
        <v>103</v>
      </c>
      <c r="B1024" t="s">
        <v>1118</v>
      </c>
      <c r="C1024" s="2">
        <f t="shared" ref="C1024:C1055" si="0">VLOOKUP($B1024, $J$2:$P$284,2,FALSE)</f>
        <v>37.757552762332303</v>
      </c>
      <c r="D1024" s="2">
        <f t="shared" ref="D1024:D1055" si="1">VLOOKUP($B1024, $J$2:$P$284,3,FALSE)</f>
        <v>41.265997384308598</v>
      </c>
      <c r="E1024" s="2">
        <f t="shared" ref="E1024:E1055" si="2">VLOOKUP($B1024, $J$2:$P$284,4,FALSE)</f>
        <v>33.251595685131697</v>
      </c>
      <c r="F1024" s="2">
        <f t="shared" ref="F1024:F1055" si="3">VLOOKUP($B1024, $J$2:$P$284,5,FALSE)</f>
        <v>73</v>
      </c>
    </row>
    <row r="1025" spans="1:6" x14ac:dyDescent="0.2">
      <c r="A1025" t="s">
        <v>105</v>
      </c>
      <c r="B1025" t="s">
        <v>224</v>
      </c>
      <c r="C1025" s="2">
        <f t="shared" si="0"/>
        <v>50.962080688091199</v>
      </c>
      <c r="D1025" s="2">
        <f t="shared" si="1"/>
        <v>47.853915618430896</v>
      </c>
      <c r="E1025" s="2">
        <f t="shared" si="2"/>
        <v>55.080201900136302</v>
      </c>
      <c r="F1025" s="2">
        <f t="shared" si="3"/>
        <v>81</v>
      </c>
    </row>
    <row r="1026" spans="1:6" x14ac:dyDescent="0.2">
      <c r="A1026" t="s">
        <v>106</v>
      </c>
      <c r="B1026" t="s">
        <v>1123</v>
      </c>
      <c r="C1026" s="2">
        <f t="shared" si="0"/>
        <v>22.761942173507499</v>
      </c>
      <c r="D1026" s="2">
        <f t="shared" si="1"/>
        <v>17.4816859635193</v>
      </c>
      <c r="E1026" s="2">
        <f t="shared" si="2"/>
        <v>30.991252566851301</v>
      </c>
      <c r="F1026" s="2">
        <f t="shared" si="3"/>
        <v>73</v>
      </c>
    </row>
    <row r="1027" spans="1:6" x14ac:dyDescent="0.2">
      <c r="A1027" t="s">
        <v>108</v>
      </c>
      <c r="B1027" t="s">
        <v>281</v>
      </c>
      <c r="C1027" s="2">
        <f t="shared" si="0"/>
        <v>82.682152942589099</v>
      </c>
      <c r="D1027" s="2">
        <f t="shared" si="1"/>
        <v>84.228075019581894</v>
      </c>
      <c r="E1027" s="2">
        <f t="shared" si="2"/>
        <v>80.483750207605993</v>
      </c>
      <c r="F1027" s="2">
        <f t="shared" si="3"/>
        <v>91</v>
      </c>
    </row>
    <row r="1028" spans="1:6" x14ac:dyDescent="0.2">
      <c r="A1028" t="s">
        <v>110</v>
      </c>
      <c r="B1028" t="s">
        <v>310</v>
      </c>
      <c r="C1028" s="2">
        <f t="shared" si="0"/>
        <v>62.358587335496701</v>
      </c>
      <c r="D1028" s="2">
        <f t="shared" si="1"/>
        <v>65.231718512349502</v>
      </c>
      <c r="E1028" s="2">
        <f t="shared" si="2"/>
        <v>58.434660574797597</v>
      </c>
      <c r="F1028" s="2">
        <f t="shared" si="3"/>
        <v>82</v>
      </c>
    </row>
    <row r="1029" spans="1:6" x14ac:dyDescent="0.2">
      <c r="A1029" t="s">
        <v>112</v>
      </c>
      <c r="B1029" t="s">
        <v>341</v>
      </c>
      <c r="C1029" s="2">
        <f t="shared" si="0"/>
        <v>68.307618969282004</v>
      </c>
      <c r="D1029" s="2">
        <f t="shared" si="1"/>
        <v>61.696253499428401</v>
      </c>
      <c r="E1029" s="2">
        <f t="shared" si="2"/>
        <v>76.236375829788102</v>
      </c>
      <c r="F1029" s="2">
        <f t="shared" si="3"/>
        <v>90</v>
      </c>
    </row>
    <row r="1030" spans="1:6" x14ac:dyDescent="0.2">
      <c r="A1030" t="s">
        <v>114</v>
      </c>
      <c r="B1030" t="s">
        <v>369</v>
      </c>
      <c r="C1030" s="2">
        <f t="shared" si="0"/>
        <v>52.564788154940899</v>
      </c>
      <c r="D1030" s="2">
        <f t="shared" si="1"/>
        <v>43.880267155892298</v>
      </c>
      <c r="E1030" s="2">
        <f t="shared" si="2"/>
        <v>63.850973645799201</v>
      </c>
      <c r="F1030" s="2">
        <f t="shared" si="3"/>
        <v>85</v>
      </c>
    </row>
    <row r="1031" spans="1:6" x14ac:dyDescent="0.2">
      <c r="A1031" t="s">
        <v>116</v>
      </c>
      <c r="B1031" t="s">
        <v>400</v>
      </c>
      <c r="C1031" s="2">
        <f t="shared" si="0"/>
        <v>88.406509248309206</v>
      </c>
      <c r="D1031" s="2">
        <f t="shared" si="1"/>
        <v>90.542571448054105</v>
      </c>
      <c r="E1031" s="2">
        <f t="shared" si="2"/>
        <v>85.067979232291606</v>
      </c>
      <c r="F1031" s="2">
        <f t="shared" si="3"/>
        <v>93</v>
      </c>
    </row>
    <row r="1032" spans="1:6" x14ac:dyDescent="0.2">
      <c r="A1032" t="s">
        <v>118</v>
      </c>
      <c r="B1032" t="s">
        <v>430</v>
      </c>
      <c r="C1032" s="2">
        <f t="shared" si="0"/>
        <v>74.944620651604396</v>
      </c>
      <c r="D1032" s="2">
        <f t="shared" si="1"/>
        <v>78.629976313905999</v>
      </c>
      <c r="E1032" s="2">
        <f t="shared" si="2"/>
        <v>69.570543651144703</v>
      </c>
      <c r="F1032" s="2">
        <f t="shared" si="3"/>
        <v>86</v>
      </c>
    </row>
    <row r="1033" spans="1:6" x14ac:dyDescent="0.2">
      <c r="A1033" t="s">
        <v>120</v>
      </c>
      <c r="B1033" t="s">
        <v>461</v>
      </c>
      <c r="C1033" s="2" t="e">
        <f t="shared" si="0"/>
        <v>#N/A</v>
      </c>
      <c r="D1033" s="2" t="e">
        <f t="shared" si="1"/>
        <v>#N/A</v>
      </c>
      <c r="E1033" s="2" t="e">
        <f t="shared" si="2"/>
        <v>#N/A</v>
      </c>
      <c r="F1033" s="2">
        <v>78</v>
      </c>
    </row>
    <row r="1034" spans="1:6" x14ac:dyDescent="0.2">
      <c r="A1034" t="s">
        <v>122</v>
      </c>
      <c r="B1034" t="s">
        <v>491</v>
      </c>
      <c r="C1034" s="2">
        <f t="shared" si="0"/>
        <v>63.510873547506698</v>
      </c>
      <c r="D1034" s="2">
        <f t="shared" si="1"/>
        <v>61.773509947864099</v>
      </c>
      <c r="E1034" s="2">
        <f t="shared" si="2"/>
        <v>65.776806736576503</v>
      </c>
      <c r="F1034" s="2">
        <f t="shared" si="3"/>
        <v>85</v>
      </c>
    </row>
    <row r="1035" spans="1:6" x14ac:dyDescent="0.2">
      <c r="A1035" t="s">
        <v>124</v>
      </c>
      <c r="B1035" t="s">
        <v>520</v>
      </c>
      <c r="C1035" s="2">
        <f t="shared" si="0"/>
        <v>48.674006202390999</v>
      </c>
      <c r="D1035" s="2">
        <f t="shared" si="1"/>
        <v>39.1977763606575</v>
      </c>
      <c r="E1035" s="2">
        <f t="shared" si="2"/>
        <v>61.291018238803403</v>
      </c>
      <c r="F1035" s="2">
        <f t="shared" si="3"/>
        <v>84</v>
      </c>
    </row>
    <row r="1036" spans="1:6" x14ac:dyDescent="0.2">
      <c r="A1036" t="s">
        <v>126</v>
      </c>
      <c r="B1036" t="s">
        <v>550</v>
      </c>
      <c r="C1036" s="2">
        <f t="shared" si="0"/>
        <v>90.2426820992508</v>
      </c>
      <c r="D1036" s="2">
        <f t="shared" si="1"/>
        <v>91.827057375879505</v>
      </c>
      <c r="E1036" s="2">
        <f t="shared" si="2"/>
        <v>87.803862455342099</v>
      </c>
      <c r="F1036" s="2">
        <f t="shared" si="3"/>
        <v>95</v>
      </c>
    </row>
    <row r="1037" spans="1:6" x14ac:dyDescent="0.2">
      <c r="A1037" t="s">
        <v>128</v>
      </c>
      <c r="B1037" t="s">
        <v>1131</v>
      </c>
      <c r="C1037" s="2">
        <f t="shared" si="0"/>
        <v>40.7225334046813</v>
      </c>
      <c r="D1037" s="2">
        <f t="shared" si="1"/>
        <v>37.146407651854197</v>
      </c>
      <c r="E1037" s="2">
        <f t="shared" si="2"/>
        <v>45.591978052292703</v>
      </c>
      <c r="F1037" s="2">
        <f t="shared" si="3"/>
        <v>78</v>
      </c>
    </row>
    <row r="1038" spans="1:6" x14ac:dyDescent="0.2">
      <c r="A1038" t="s">
        <v>130</v>
      </c>
      <c r="B1038" t="s">
        <v>1132</v>
      </c>
      <c r="C1038" s="2">
        <f t="shared" si="0"/>
        <v>34.029447141432797</v>
      </c>
      <c r="D1038" s="2">
        <f t="shared" si="1"/>
        <v>26.570556494393699</v>
      </c>
      <c r="E1038" s="2">
        <f t="shared" si="2"/>
        <v>44.946040950745399</v>
      </c>
      <c r="F1038" s="2">
        <f t="shared" si="3"/>
        <v>78</v>
      </c>
    </row>
    <row r="1039" spans="1:6" x14ac:dyDescent="0.2">
      <c r="A1039" t="s">
        <v>132</v>
      </c>
      <c r="B1039" t="s">
        <v>637</v>
      </c>
      <c r="C1039" s="2">
        <f t="shared" si="0"/>
        <v>50.151546118449197</v>
      </c>
      <c r="D1039" s="2">
        <f t="shared" si="1"/>
        <v>45.142444077297398</v>
      </c>
      <c r="E1039" s="2">
        <f t="shared" si="2"/>
        <v>56.790875297478699</v>
      </c>
      <c r="F1039" s="2">
        <f t="shared" si="3"/>
        <v>82</v>
      </c>
    </row>
    <row r="1040" spans="1:6" x14ac:dyDescent="0.2">
      <c r="A1040" t="s">
        <v>134</v>
      </c>
      <c r="B1040" t="s">
        <v>1135</v>
      </c>
      <c r="C1040" s="2">
        <f t="shared" si="0"/>
        <v>33.651462983098099</v>
      </c>
      <c r="D1040" s="2">
        <f t="shared" si="1"/>
        <v>36.335916257304703</v>
      </c>
      <c r="E1040" s="2">
        <f t="shared" si="2"/>
        <v>30.211158929846501</v>
      </c>
      <c r="F1040" s="2">
        <f t="shared" si="3"/>
        <v>72</v>
      </c>
    </row>
    <row r="1041" spans="1:6" x14ac:dyDescent="0.2">
      <c r="A1041" t="s">
        <v>136</v>
      </c>
      <c r="B1041" t="s">
        <v>694</v>
      </c>
      <c r="C1041" s="2">
        <f t="shared" si="0"/>
        <v>84.467538349950601</v>
      </c>
      <c r="D1041" s="2">
        <f t="shared" si="1"/>
        <v>86.689867493204503</v>
      </c>
      <c r="E1041" s="2">
        <f t="shared" si="2"/>
        <v>81.155632932342698</v>
      </c>
      <c r="F1041" s="2">
        <f t="shared" si="3"/>
        <v>91</v>
      </c>
    </row>
    <row r="1042" spans="1:6" x14ac:dyDescent="0.2">
      <c r="A1042" t="s">
        <v>138</v>
      </c>
      <c r="B1042" t="s">
        <v>726</v>
      </c>
      <c r="C1042" s="2">
        <f t="shared" si="0"/>
        <v>62.311267791180001</v>
      </c>
      <c r="D1042" s="2">
        <f t="shared" si="1"/>
        <v>67.198288404570107</v>
      </c>
      <c r="E1042" s="2">
        <f t="shared" si="2"/>
        <v>55.512314505358503</v>
      </c>
      <c r="F1042" s="2">
        <f t="shared" si="3"/>
        <v>80</v>
      </c>
    </row>
    <row r="1043" spans="1:6" x14ac:dyDescent="0.2">
      <c r="A1043" t="s">
        <v>140</v>
      </c>
      <c r="B1043" t="s">
        <v>756</v>
      </c>
      <c r="C1043" s="2">
        <f t="shared" si="0"/>
        <v>67.376373974093198</v>
      </c>
      <c r="D1043" s="2">
        <f t="shared" si="1"/>
        <v>69.334885186889096</v>
      </c>
      <c r="E1043" s="2">
        <f t="shared" si="2"/>
        <v>64.698581345010595</v>
      </c>
      <c r="F1043" s="2">
        <f t="shared" si="3"/>
        <v>84</v>
      </c>
    </row>
    <row r="1044" spans="1:6" x14ac:dyDescent="0.2">
      <c r="A1044" t="s">
        <v>142</v>
      </c>
      <c r="B1044" t="s">
        <v>1136</v>
      </c>
      <c r="C1044" s="2">
        <f t="shared" si="0"/>
        <v>15.191064203224199</v>
      </c>
      <c r="D1044" s="2">
        <f t="shared" si="1"/>
        <v>12.072819672111899</v>
      </c>
      <c r="E1044" s="2">
        <f t="shared" si="2"/>
        <v>20.097665696849099</v>
      </c>
      <c r="F1044" s="2">
        <f t="shared" si="3"/>
        <v>68</v>
      </c>
    </row>
    <row r="1045" spans="1:6" x14ac:dyDescent="0.2">
      <c r="A1045" t="s">
        <v>144</v>
      </c>
      <c r="B1045" t="s">
        <v>815</v>
      </c>
      <c r="C1045" s="2">
        <f t="shared" si="0"/>
        <v>77.042119907064503</v>
      </c>
      <c r="D1045" s="2">
        <f t="shared" si="1"/>
        <v>82.8960530005522</v>
      </c>
      <c r="E1045" s="2">
        <f t="shared" si="2"/>
        <v>67.774328699514598</v>
      </c>
      <c r="F1045" s="2">
        <f t="shared" si="3"/>
        <v>85</v>
      </c>
    </row>
    <row r="1046" spans="1:6" x14ac:dyDescent="0.2">
      <c r="A1046" t="s">
        <v>146</v>
      </c>
      <c r="B1046" t="s">
        <v>1137</v>
      </c>
      <c r="C1046" s="2">
        <f t="shared" si="0"/>
        <v>24.4329387493685</v>
      </c>
      <c r="D1046" s="2">
        <f t="shared" si="1"/>
        <v>24.833086246176499</v>
      </c>
      <c r="E1046" s="2">
        <f t="shared" si="2"/>
        <v>23.906619558443701</v>
      </c>
      <c r="F1046" s="2">
        <f t="shared" si="3"/>
        <v>69</v>
      </c>
    </row>
    <row r="1047" spans="1:6" x14ac:dyDescent="0.2">
      <c r="A1047" t="s">
        <v>148</v>
      </c>
      <c r="B1047" t="s">
        <v>1138</v>
      </c>
      <c r="C1047" s="2">
        <f t="shared" si="0"/>
        <v>27.626374577837101</v>
      </c>
      <c r="D1047" s="2">
        <f t="shared" si="1"/>
        <v>35.1978359747986</v>
      </c>
      <c r="E1047" s="2">
        <f t="shared" si="2"/>
        <v>18.987851444777899</v>
      </c>
      <c r="F1047" s="2">
        <f t="shared" si="3"/>
        <v>66</v>
      </c>
    </row>
    <row r="1048" spans="1:6" x14ac:dyDescent="0.2">
      <c r="A1048" t="s">
        <v>150</v>
      </c>
      <c r="B1048" t="s">
        <v>1139</v>
      </c>
      <c r="C1048" s="2" t="e">
        <f t="shared" si="0"/>
        <v>#N/A</v>
      </c>
      <c r="D1048" s="2" t="e">
        <f t="shared" si="1"/>
        <v>#N/A</v>
      </c>
      <c r="E1048" s="2" t="e">
        <f t="shared" si="2"/>
        <v>#N/A</v>
      </c>
      <c r="F1048" s="2">
        <v>71</v>
      </c>
    </row>
    <row r="1049" spans="1:6" x14ac:dyDescent="0.2">
      <c r="A1049" t="s">
        <v>151</v>
      </c>
      <c r="B1049" t="s">
        <v>937</v>
      </c>
      <c r="C1049" s="2">
        <f t="shared" si="0"/>
        <v>77.384822686024094</v>
      </c>
      <c r="D1049" s="2">
        <f t="shared" si="1"/>
        <v>78.389649614235196</v>
      </c>
      <c r="E1049" s="2">
        <f t="shared" si="2"/>
        <v>76.009583327590903</v>
      </c>
      <c r="F1049" s="2">
        <f t="shared" si="3"/>
        <v>89</v>
      </c>
    </row>
    <row r="1050" spans="1:6" x14ac:dyDescent="0.2">
      <c r="A1050" t="s">
        <v>153</v>
      </c>
      <c r="B1050" t="s">
        <v>967</v>
      </c>
      <c r="C1050" s="2">
        <f t="shared" si="0"/>
        <v>35.475634671516303</v>
      </c>
      <c r="D1050" s="2">
        <f t="shared" si="1"/>
        <v>31.608451795592</v>
      </c>
      <c r="E1050" s="2">
        <f t="shared" si="2"/>
        <v>40.849004159774204</v>
      </c>
      <c r="F1050" s="2">
        <f t="shared" si="3"/>
        <v>76</v>
      </c>
    </row>
    <row r="1051" spans="1:6" x14ac:dyDescent="0.2">
      <c r="A1051" t="s">
        <v>155</v>
      </c>
      <c r="B1051" t="s">
        <v>997</v>
      </c>
      <c r="C1051" s="2">
        <f t="shared" si="0"/>
        <v>66.841373440320694</v>
      </c>
      <c r="D1051" s="2">
        <f t="shared" si="1"/>
        <v>62.051807347957102</v>
      </c>
      <c r="E1051" s="2">
        <f t="shared" si="2"/>
        <v>72.792730267089595</v>
      </c>
      <c r="F1051" s="2">
        <f t="shared" si="3"/>
        <v>88</v>
      </c>
    </row>
    <row r="1052" spans="1:6" x14ac:dyDescent="0.2">
      <c r="A1052" t="s">
        <v>157</v>
      </c>
      <c r="B1052" t="s">
        <v>1026</v>
      </c>
      <c r="C1052" s="2">
        <f t="shared" si="0"/>
        <v>51.79562377749</v>
      </c>
      <c r="D1052" s="2">
        <f t="shared" si="1"/>
        <v>52.725288881033102</v>
      </c>
      <c r="E1052" s="2">
        <f t="shared" si="2"/>
        <v>50.558796527316098</v>
      </c>
      <c r="F1052" s="2">
        <f t="shared" si="3"/>
        <v>79</v>
      </c>
    </row>
    <row r="1053" spans="1:6" x14ac:dyDescent="0.2">
      <c r="A1053" t="s">
        <v>159</v>
      </c>
      <c r="B1053" t="s">
        <v>1056</v>
      </c>
      <c r="C1053" s="2">
        <f t="shared" si="0"/>
        <v>51.8834000413826</v>
      </c>
      <c r="D1053" s="2">
        <f t="shared" si="1"/>
        <v>55.074543014217603</v>
      </c>
      <c r="E1053" s="2">
        <f t="shared" si="2"/>
        <v>47.627540377326604</v>
      </c>
      <c r="F1053" s="2">
        <f t="shared" si="3"/>
        <v>78</v>
      </c>
    </row>
    <row r="1054" spans="1:6" x14ac:dyDescent="0.2">
      <c r="A1054" t="s">
        <v>161</v>
      </c>
      <c r="B1054" t="s">
        <v>1086</v>
      </c>
      <c r="C1054" s="2">
        <f t="shared" si="0"/>
        <v>79.150943473928294</v>
      </c>
      <c r="D1054" s="2">
        <f t="shared" si="1"/>
        <v>76.810506955884094</v>
      </c>
      <c r="E1054" s="2">
        <f t="shared" si="2"/>
        <v>82.035415455049304</v>
      </c>
      <c r="F1054" s="2">
        <f t="shared" si="3"/>
        <v>92</v>
      </c>
    </row>
    <row r="1055" spans="1:6" x14ac:dyDescent="0.2">
      <c r="A1055" t="s">
        <v>163</v>
      </c>
      <c r="B1055" t="s">
        <v>1117</v>
      </c>
      <c r="C1055" s="2">
        <f t="shared" si="0"/>
        <v>61.379288631925697</v>
      </c>
      <c r="D1055" s="2">
        <f t="shared" si="1"/>
        <v>56.302817024449801</v>
      </c>
      <c r="E1055" s="2">
        <f t="shared" si="2"/>
        <v>67.821917017599503</v>
      </c>
      <c r="F1055" s="2">
        <f t="shared" si="3"/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Generic Defense</vt:lpstr>
      <vt:lpstr>West Coast Team</vt:lpstr>
      <vt:lpstr>Tuesday June 28</vt:lpstr>
      <vt:lpstr>Sheet3</vt:lpstr>
      <vt:lpstr>Random Season #1</vt:lpstr>
      <vt:lpstr>Season 1 By Position</vt:lpstr>
      <vt:lpstr>Coach Grades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2016-06-16T18:01:00Z</dcterms:created>
  <dcterms:modified xsi:type="dcterms:W3CDTF">2016-08-10T15:35:17Z</dcterms:modified>
</cp:coreProperties>
</file>