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tte\Desktop\Analysis Projects\Module 1\"/>
    </mc:Choice>
  </mc:AlternateContent>
  <xr:revisionPtr revIDLastSave="0" documentId="13_ncr:1_{57A59771-473D-465A-AD40-9CA991B42D84}" xr6:coauthVersionLast="47" xr6:coauthVersionMax="47" xr10:uidLastSave="{00000000-0000-0000-0000-000000000000}"/>
  <bookViews>
    <workbookView xWindow="-110" yWindow="-110" windowWidth="19420" windowHeight="10420" tabRatio="732" firstSheet="8" activeTab="13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S Kickstarters" sheetId="13" r:id="rId6"/>
    <sheet name="Failed US Kickstarters" sheetId="10" r:id="rId7"/>
    <sheet name="Successful US Music" sheetId="15" r:id="rId8"/>
    <sheet name="Failed US Music" sheetId="16" r:id="rId9"/>
    <sheet name="Successful US Tech" sheetId="17" r:id="rId10"/>
    <sheet name="Failed US Tech" sheetId="18" r:id="rId11"/>
    <sheet name="Descriptive Statistics" sheetId="14" r:id="rId12"/>
    <sheet name="Visualizing Distributions Data" sheetId="21" r:id="rId13"/>
    <sheet name="Box Plot" sheetId="23" r:id="rId14"/>
  </sheets>
  <definedNames>
    <definedName name="_xlnm._FilterDatabase" localSheetId="0" hidden="1">Kickstarter!$N$1:$N$4115</definedName>
    <definedName name="_xlchart.v1.0" hidden="1">'Visualizing Distributions Data'!$D$1</definedName>
    <definedName name="_xlchart.v1.1" hidden="1">'Visualizing Distributions Data'!$D$2:$D$27</definedName>
    <definedName name="_xlchart.v1.2" hidden="1">'Visualizing Distributions Data'!$E$1</definedName>
    <definedName name="_xlchart.v1.3" hidden="1">'Visualizing Distributions Data'!$E$2:$E$27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B13" i="14"/>
  <c r="C12" i="14"/>
  <c r="B12" i="14"/>
  <c r="C11" i="14"/>
  <c r="B11" i="14"/>
  <c r="C7" i="14"/>
  <c r="B7" i="14"/>
  <c r="C6" i="14"/>
  <c r="B6" i="14"/>
  <c r="C5" i="14"/>
  <c r="B5" i="14"/>
  <c r="C4" i="14"/>
  <c r="B4" i="14"/>
  <c r="M10" i="14"/>
  <c r="M3" i="14"/>
  <c r="L10" i="14"/>
  <c r="L3" i="14"/>
  <c r="M9" i="14"/>
  <c r="M2" i="14"/>
  <c r="L9" i="14"/>
  <c r="L2" i="14"/>
  <c r="H10" i="14"/>
  <c r="G10" i="14"/>
  <c r="H9" i="14"/>
  <c r="G9" i="14"/>
  <c r="H3" i="14"/>
  <c r="G3" i="14"/>
  <c r="H2" i="14"/>
  <c r="G2" i="14"/>
  <c r="B2" i="14"/>
  <c r="C10" i="14"/>
  <c r="B10" i="14"/>
  <c r="C9" i="14"/>
  <c r="C2" i="14"/>
  <c r="B9" i="14"/>
  <c r="C3" i="14"/>
  <c r="B3" i="14"/>
  <c r="F2" i="7"/>
  <c r="F3" i="7"/>
  <c r="F4" i="7"/>
  <c r="F5" i="7"/>
  <c r="F6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79" i="1"/>
  <c r="O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<sst xmlns="http://schemas.openxmlformats.org/spreadsheetml/2006/main" count="40016" uniqueCount="8402">
  <si>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</si>
  <si>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</si>
  <si>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</si>
  <si>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</si>
  <si>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</si>
  <si>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</si>
  <si>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</si>
  <si>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</si>
  <si>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</si>
  <si>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</si>
  <si>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</si>
  <si>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</si>
  <si>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</si>
  <si>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</si>
  <si>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</si>
  <si>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</si>
  <si>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</si>
  <si>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</si>
  <si>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</si>
  <si>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</si>
  <si>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</si>
  <si>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</si>
  <si>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</si>
  <si>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</si>
  <si>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</si>
  <si>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</si>
  <si>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</si>
  <si>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</si>
  <si>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</si>
  <si>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</si>
  <si>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</si>
  <si>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</si>
  <si>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</si>
  <si>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</si>
  <si>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</si>
  <si>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</si>
  <si>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</si>
  <si>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</si>
  <si>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</si>
  <si>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</si>
  <si>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</si>
  <si>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</si>
  <si>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</si>
  <si>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</si>
  <si>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</si>
  <si>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</si>
  <si>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</si>
  <si>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</si>
  <si>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</si>
  <si>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</si>
  <si>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</si>
  <si>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</si>
  <si>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</si>
  <si>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</si>
  <si>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</si>
  <si>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</si>
  <si>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</si>
  <si>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</si>
  <si>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</si>
  <si>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</si>
  <si>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</si>
  <si>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</si>
  <si>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</si>
  <si>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</si>
  <si>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</si>
  <si>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</si>
  <si>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</si>
  <si>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</si>
  <si>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</si>
  <si>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</si>
  <si>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</si>
  <si>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</si>
  <si>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</si>
  <si>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</si>
  <si>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</si>
  <si>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</si>
  <si>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</si>
  <si>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</si>
  <si>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</si>
  <si>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</si>
  <si>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</si>
  <si>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</si>
  <si>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</si>
  <si>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</si>
  <si>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</si>
  <si>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</si>
  <si>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</si>
  <si>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</si>
  <si>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</si>
  <si>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</si>
  <si>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</si>
  <si>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</si>
  <si>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</si>
  <si>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</si>
  <si>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</si>
  <si>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</si>
  <si>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</si>
  <si>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</si>
  <si>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</si>
  <si>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</si>
  <si>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</si>
  <si>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</si>
  <si>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</si>
  <si>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</si>
  <si>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</si>
  <si>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</si>
  <si>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</si>
  <si>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</si>
  <si>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</si>
  <si>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</si>
  <si>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</si>
  <si>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</si>
  <si>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</si>
  <si>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</si>
  <si>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</si>
  <si>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</si>
  <si>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</si>
  <si>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</si>
  <si>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</si>
  <si>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</si>
  <si>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</si>
  <si>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</si>
  <si>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</si>
  <si>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</si>
  <si>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</si>
  <si>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</si>
  <si>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</si>
  <si>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</si>
  <si>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</si>
  <si>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</si>
  <si>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</si>
  <si>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</si>
  <si>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</si>
  <si>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</si>
  <si>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</si>
  <si>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</si>
  <si>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</si>
  <si>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</si>
  <si>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</si>
  <si>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</si>
  <si>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</si>
  <si>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</si>
  <si>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</si>
  <si>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</si>
  <si>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</si>
  <si>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</si>
  <si>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</si>
  <si>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</si>
  <si>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</si>
  <si>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</si>
  <si>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</si>
  <si>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</si>
  <si>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</si>
  <si>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</si>
  <si>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</si>
  <si>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</si>
  <si>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</si>
  <si>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</si>
  <si>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</si>
  <si>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</si>
  <si>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</si>
  <si>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</si>
  <si>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</si>
  <si>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</si>
  <si>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</si>
  <si>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</si>
  <si>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</si>
  <si>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</si>
  <si>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</si>
  <si>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</si>
  <si>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</si>
  <si>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</si>
  <si>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</si>
  <si>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</si>
  <si>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</si>
  <si>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</si>
  <si>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</si>
  <si>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</si>
  <si>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</si>
  <si>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</si>
  <si>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</si>
  <si>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</si>
  <si>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</si>
  <si>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</si>
  <si>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</si>
  <si>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</si>
  <si>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</si>
  <si>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</si>
  <si>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</si>
  <si>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</si>
  <si>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</si>
  <si>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</si>
  <si>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</si>
  <si>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</si>
  <si>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</si>
  <si>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</si>
  <si>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</si>
  <si>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</si>
  <si>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</si>
  <si>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</si>
  <si>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</si>
  <si>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</si>
  <si>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</si>
  <si>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</si>
  <si>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</si>
  <si>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</si>
  <si>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</si>
  <si>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</si>
  <si>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</si>
  <si>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</si>
  <si>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</si>
  <si>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</si>
  <si>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</si>
  <si>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</si>
  <si>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</si>
  <si>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</si>
  <si>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</si>
  <si>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</si>
  <si>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</si>
  <si>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</si>
  <si>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</si>
  <si>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</si>
  <si>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</si>
  <si>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</si>
  <si>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</si>
  <si>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</si>
  <si>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</si>
  <si>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</si>
  <si>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</si>
  <si>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</si>
  <si>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</si>
  <si>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</si>
  <si>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</si>
  <si>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</si>
  <si>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</si>
  <si>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</si>
  <si>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</si>
  <si>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</si>
  <si>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</si>
  <si>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</si>
  <si>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</si>
  <si>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</si>
  <si>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</si>
  <si>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</si>
  <si>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</si>
  <si>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</si>
  <si>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</si>
  <si>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</si>
  <si>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</si>
  <si>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</si>
  <si>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</si>
  <si>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</si>
  <si>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</si>
  <si>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</si>
  <si>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</si>
  <si>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</si>
  <si>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</si>
  <si>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</si>
  <si>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</si>
  <si>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</si>
  <si>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</si>
  <si>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</si>
  <si>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</si>
  <si>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</si>
  <si>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</si>
  <si>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</si>
  <si>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</si>
  <si>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</si>
  <si>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</si>
  <si>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</si>
  <si>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</si>
  <si>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</si>
  <si>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</si>
  <si>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</si>
  <si>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</si>
  <si>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</si>
  <si>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</si>
  <si>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</si>
  <si>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</si>
  <si>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</si>
  <si>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</si>
  <si>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</si>
  <si>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</si>
  <si>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</si>
  <si>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</si>
  <si>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</si>
  <si>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</si>
  <si>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</si>
  <si>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</si>
  <si>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</si>
  <si>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</si>
  <si>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</si>
  <si>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</si>
  <si>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</si>
  <si>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</si>
  <si>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</si>
  <si>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</si>
  <si>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</si>
  <si>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</si>
  <si>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</si>
  <si>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</si>
  <si>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</si>
  <si>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</si>
  <si>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</si>
  <si>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</si>
  <si>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</si>
  <si>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</si>
  <si>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</si>
  <si>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</si>
  <si>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</si>
  <si>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</si>
  <si>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</si>
  <si>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</si>
  <si>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</si>
  <si>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</si>
  <si>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</si>
  <si>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</si>
  <si>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</si>
  <si>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</si>
  <si>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</si>
  <si>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</si>
  <si>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</si>
  <si>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</si>
  <si>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</si>
  <si>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</si>
  <si>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</si>
  <si>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</si>
  <si>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</si>
  <si>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</si>
  <si>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</si>
  <si>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</si>
  <si>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</si>
  <si>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</si>
  <si>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</si>
  <si>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</si>
  <si>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</si>
  <si>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</si>
  <si>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</si>
  <si>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</si>
  <si>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</si>
  <si>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</si>
  <si>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</si>
  <si>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</si>
  <si>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</si>
  <si>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</si>
  <si>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</si>
  <si>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</si>
  <si>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</si>
  <si>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</si>
  <si>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</si>
  <si>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</si>
  <si>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</si>
  <si>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</si>
  <si>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</si>
  <si>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</si>
  <si>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</si>
  <si>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</si>
  <si>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</si>
  <si>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</si>
  <si>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</si>
  <si>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</si>
  <si>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</si>
  <si>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</si>
  <si>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</si>
  <si>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</si>
  <si>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</si>
  <si>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</si>
  <si>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</si>
  <si>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</si>
  <si>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</si>
  <si>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</si>
  <si>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</si>
  <si>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</si>
  <si>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</si>
  <si>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</si>
  <si>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</si>
  <si>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</si>
  <si>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</si>
  <si>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</si>
  <si>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</si>
  <si>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</si>
  <si>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</si>
  <si>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</si>
  <si>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</si>
  <si>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</si>
  <si>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</si>
  <si>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</si>
  <si>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</si>
  <si>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</si>
  <si>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</si>
  <si>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</si>
  <si>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</si>
  <si>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</si>
  <si>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</si>
  <si>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</si>
  <si>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</si>
  <si>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</si>
  <si>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</si>
  <si>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</si>
  <si>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</si>
  <si>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</si>
  <si>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</si>
  <si>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</si>
  <si>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</si>
  <si>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</si>
  <si>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</si>
  <si>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</si>
  <si>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</si>
  <si>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</si>
  <si>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</si>
  <si>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</si>
  <si>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</si>
  <si>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</si>
  <si>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</si>
  <si>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</si>
  <si>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</si>
  <si>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</si>
  <si>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</si>
  <si>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</si>
  <si>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</si>
  <si>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</si>
  <si>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</si>
  <si>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</si>
  <si>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</si>
  <si>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</si>
  <si>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</si>
  <si>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</si>
  <si>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</si>
  <si>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</si>
  <si>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</si>
  <si>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</si>
  <si>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</si>
  <si>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</si>
  <si>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</si>
  <si>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</si>
  <si>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</si>
  <si>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</si>
  <si>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</si>
  <si>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</si>
  <si>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</si>
  <si>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</si>
  <si>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</si>
  <si>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</si>
  <si>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</si>
  <si>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</si>
  <si>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</si>
  <si>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</si>
  <si>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</si>
  <si>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</si>
  <si>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</si>
  <si>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</si>
  <si>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</si>
  <si>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</si>
  <si>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</si>
  <si>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</si>
  <si>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</si>
  <si>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</si>
  <si>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</si>
  <si>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</si>
  <si>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</si>
  <si>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</si>
  <si>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</si>
  <si>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</si>
  <si>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</si>
  <si>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</si>
  <si>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</si>
  <si>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</si>
  <si>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</si>
  <si>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</si>
  <si>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</si>
  <si>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</si>
  <si>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</si>
  <si>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</si>
  <si>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</si>
  <si>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</si>
  <si>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</si>
  <si>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</si>
  <si>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</si>
  <si>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</si>
  <si>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</si>
  <si>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</si>
  <si>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</si>
  <si>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</si>
  <si>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</si>
  <si>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</si>
  <si>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</si>
  <si>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</si>
  <si>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</si>
  <si>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</si>
  <si>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</si>
  <si>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</si>
  <si>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</si>
  <si>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</si>
  <si>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</si>
  <si>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</si>
  <si>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</si>
  <si>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</si>
  <si>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</si>
  <si>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</si>
  <si>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</si>
  <si>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</si>
  <si>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</si>
  <si>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</si>
  <si>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</si>
  <si>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</si>
  <si>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</si>
  <si>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</si>
  <si>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</si>
  <si>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</si>
  <si>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</si>
  <si>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</si>
  <si>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</si>
  <si>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</si>
  <si>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</si>
  <si>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</si>
  <si>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</si>
  <si>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</si>
  <si>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</si>
  <si>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</si>
  <si>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</si>
  <si>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</si>
  <si>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</si>
  <si>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</si>
  <si>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</si>
  <si>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</si>
  <si>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</si>
  <si>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</si>
  <si>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</si>
  <si>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</si>
  <si>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</si>
  <si>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</si>
  <si>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</si>
  <si>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</si>
  <si>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</si>
  <si>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</si>
  <si>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</si>
  <si>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</si>
  <si>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</si>
  <si>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</si>
  <si>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</si>
  <si>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</si>
  <si>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</si>
  <si>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</si>
  <si>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</si>
  <si>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</si>
  <si>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</si>
  <si>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</si>
  <si>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</si>
  <si>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</si>
  <si>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</si>
  <si>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</si>
  <si>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</si>
  <si>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</si>
  <si>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</si>
  <si>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</si>
  <si>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</si>
  <si>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</si>
  <si>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</si>
  <si>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</si>
  <si>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</si>
  <si>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</si>
  <si>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</si>
  <si>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</si>
  <si>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</si>
  <si>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</si>
  <si>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</si>
  <si>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</si>
  <si>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</si>
  <si>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</si>
  <si>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</si>
  <si>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</si>
  <si>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</si>
  <si>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</si>
  <si>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</si>
  <si>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</si>
  <si>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</si>
  <si>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</si>
  <si>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</si>
  <si>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</si>
  <si>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</si>
  <si>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</si>
  <si>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</si>
  <si>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</si>
  <si>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</si>
  <si>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</si>
  <si>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</si>
  <si>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</si>
  <si>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</si>
  <si>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</si>
  <si>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</si>
  <si>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</si>
  <si>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</si>
  <si>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</si>
  <si>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</si>
  <si>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</si>
  <si>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</si>
  <si>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</si>
  <si>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</si>
  <si>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</si>
  <si>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</si>
  <si>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</si>
  <si>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</si>
  <si>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</si>
  <si>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</si>
  <si>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</si>
  <si>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</si>
  <si>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</si>
  <si>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</si>
  <si>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</si>
  <si>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</si>
  <si>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</si>
  <si>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</si>
  <si>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</si>
  <si>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</si>
  <si>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</si>
  <si>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</si>
  <si>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</si>
  <si>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</si>
  <si>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</si>
  <si>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</si>
  <si>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</si>
  <si>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</si>
  <si>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</si>
  <si>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</si>
  <si>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</si>
  <si>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</si>
  <si>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</si>
  <si>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</si>
  <si>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</si>
  <si>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</si>
  <si>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</si>
  <si>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</si>
  <si>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</si>
  <si>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</si>
  <si>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</si>
  <si>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</si>
  <si>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</si>
  <si>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</si>
  <si>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</si>
  <si>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</si>
  <si>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</si>
  <si>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</si>
  <si>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</si>
  <si>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</si>
  <si>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</si>
  <si>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</si>
  <si>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</si>
  <si>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</si>
  <si>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</si>
  <si>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</si>
  <si>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</si>
  <si>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</si>
  <si>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</si>
  <si>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</si>
  <si>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</si>
  <si>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</si>
  <si>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</si>
  <si>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</si>
  <si>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</si>
  <si>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</si>
  <si>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</si>
  <si>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</si>
  <si>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</si>
  <si>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</si>
  <si>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</si>
  <si>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</si>
  <si>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</si>
  <si>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</si>
  <si>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</si>
  <si>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</si>
  <si>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</si>
  <si>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</si>
  <si>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</si>
  <si>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</si>
  <si>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</si>
  <si>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</si>
  <si>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</si>
  <si>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</si>
  <si>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</si>
  <si>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</si>
  <si>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</si>
  <si>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</si>
  <si>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</si>
  <si>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</si>
  <si>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</si>
  <si>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</si>
  <si>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</si>
  <si>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</si>
  <si>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</si>
  <si>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</si>
  <si>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</si>
  <si>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</si>
  <si>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</si>
  <si>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</si>
  <si>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</si>
  <si>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</si>
  <si>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</si>
  <si>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</si>
  <si>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</si>
  <si>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</si>
  <si>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</si>
  <si>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</si>
  <si>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</si>
  <si>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</si>
  <si>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</si>
  <si>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</si>
  <si>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</si>
  <si>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</si>
  <si>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</si>
  <si>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</si>
  <si>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</si>
  <si>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</si>
  <si>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</si>
  <si>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</si>
  <si>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</si>
  <si>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</si>
  <si>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</si>
  <si>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</si>
  <si>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</si>
  <si>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</si>
  <si>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</si>
  <si>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</si>
  <si>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</si>
  <si>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</si>
  <si>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</si>
  <si>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</si>
  <si>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</si>
  <si>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</si>
  <si>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</si>
  <si>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</si>
  <si>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</si>
  <si>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</si>
  <si>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</si>
  <si>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</si>
  <si>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</si>
  <si>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</si>
  <si>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</si>
  <si>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</si>
  <si>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</si>
  <si>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</si>
  <si>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</si>
  <si>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</si>
  <si>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</si>
  <si>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</si>
  <si>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</si>
  <si>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</si>
  <si>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</si>
  <si>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</si>
  <si>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</si>
  <si>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</si>
  <si>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</si>
  <si>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</si>
  <si>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</si>
  <si>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</si>
  <si>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</si>
  <si>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</si>
  <si>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</si>
  <si>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</si>
  <si>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</si>
  <si>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</si>
  <si>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</si>
  <si>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</si>
  <si>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</si>
  <si>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</si>
  <si>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</si>
  <si>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</si>
  <si>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</si>
  <si>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</si>
  <si>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</si>
  <si>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</si>
  <si>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</si>
  <si>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</si>
  <si>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</si>
  <si>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</si>
  <si>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</si>
  <si>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</si>
  <si>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</si>
  <si>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</si>
  <si>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</si>
  <si>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</si>
  <si>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</si>
  <si>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</si>
  <si>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</si>
  <si>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</si>
  <si>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</si>
  <si>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</si>
  <si>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</si>
  <si>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</si>
  <si>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</si>
  <si>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</si>
  <si>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</si>
  <si>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</si>
  <si>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</si>
  <si>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</si>
  <si>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</si>
  <si>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</si>
  <si>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</si>
  <si>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</si>
  <si>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</si>
  <si>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</si>
  <si>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</si>
  <si>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</si>
  <si>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</si>
  <si>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</si>
  <si>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</si>
  <si>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</si>
  <si>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</si>
  <si>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</si>
  <si>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</si>
  <si>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</si>
  <si>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</si>
  <si>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</si>
  <si>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</si>
  <si>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</si>
  <si>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</si>
  <si>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</si>
  <si>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</si>
  <si>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</si>
  <si>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</si>
  <si>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</si>
  <si>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</si>
  <si>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</si>
  <si>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</si>
  <si>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</si>
  <si>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</si>
  <si>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</si>
  <si>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</si>
  <si>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</si>
  <si>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</si>
  <si>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</si>
  <si>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</si>
  <si>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</si>
  <si>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</si>
  <si>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</si>
  <si>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</si>
  <si>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</si>
  <si>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</si>
  <si>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</si>
  <si>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</si>
  <si>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</si>
  <si>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</si>
  <si>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</si>
  <si>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</si>
  <si>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</si>
  <si>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</si>
  <si>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</si>
  <si>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</si>
  <si>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</si>
  <si>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</si>
  <si>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</si>
  <si>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</si>
  <si>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</si>
  <si>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</si>
  <si>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</si>
  <si>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</si>
  <si>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</si>
  <si>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</si>
  <si>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</si>
  <si>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</si>
  <si>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</si>
  <si>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</si>
  <si>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</si>
  <si>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</si>
  <si>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</si>
  <si>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</si>
  <si>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</si>
  <si>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</si>
  <si>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</si>
  <si>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</si>
  <si>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</si>
  <si>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</si>
  <si>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</si>
  <si>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</si>
  <si>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</si>
  <si>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</si>
  <si>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</si>
  <si>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</si>
  <si>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</si>
  <si>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</si>
  <si>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</si>
  <si>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</si>
  <si>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</si>
  <si>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</si>
  <si>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</si>
  <si>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</si>
  <si>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</si>
  <si>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</si>
  <si>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</si>
  <si>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</si>
  <si>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</si>
  <si>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</si>
  <si>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</si>
  <si>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</si>
  <si>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</si>
  <si>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</si>
  <si>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</si>
  <si>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</si>
  <si>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</si>
  <si>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</si>
  <si>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</si>
  <si>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</si>
  <si>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</si>
  <si>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</si>
  <si>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</si>
  <si>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</si>
  <si>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</si>
  <si>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</si>
  <si>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</si>
  <si>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</si>
  <si>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</si>
  <si>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</si>
  <si>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</si>
  <si>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</si>
  <si>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</si>
  <si>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</si>
  <si>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</si>
  <si>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</si>
  <si>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</si>
  <si>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</si>
  <si>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</si>
  <si>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</si>
  <si>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</si>
  <si>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</si>
  <si>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</si>
  <si>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</si>
  <si>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</si>
  <si>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</si>
  <si>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</si>
  <si>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</si>
  <si>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</si>
  <si>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</si>
  <si>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</si>
  <si>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</si>
  <si>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</si>
  <si>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</si>
  <si>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</si>
  <si>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</si>
  <si>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</si>
  <si>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</si>
  <si>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</si>
  <si>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</si>
  <si>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</si>
  <si>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</si>
  <si>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</si>
  <si>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</si>
  <si>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</si>
  <si>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</si>
  <si>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</si>
  <si>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</si>
  <si>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</si>
  <si>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</si>
  <si>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</si>
  <si>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</si>
  <si>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</si>
  <si>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</si>
  <si>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</si>
  <si>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</si>
  <si>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</si>
  <si>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</si>
  <si>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</si>
  <si>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</si>
  <si>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</si>
  <si>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</si>
  <si>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</si>
  <si>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</si>
  <si>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</si>
  <si>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</si>
  <si>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</si>
  <si>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</si>
  <si>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</si>
  <si>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</si>
  <si>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</si>
  <si>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</si>
  <si>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</si>
  <si>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</si>
  <si>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</si>
  <si>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</si>
  <si>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</si>
  <si>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</si>
  <si>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</si>
  <si>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</si>
  <si>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</si>
  <si>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</si>
  <si>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</si>
  <si>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</si>
  <si>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</si>
  <si>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</si>
  <si>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</si>
  <si>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</si>
  <si>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</si>
  <si>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</si>
  <si>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</si>
  <si>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</si>
  <si>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</si>
  <si>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</si>
  <si>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</si>
  <si>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</si>
  <si>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</si>
  <si>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</si>
  <si>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</si>
  <si>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</si>
  <si>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</si>
  <si>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</si>
  <si>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</si>
  <si>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</si>
  <si>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</si>
  <si>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</si>
  <si>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</si>
  <si>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</si>
  <si>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</si>
  <si>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</si>
  <si>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</si>
  <si>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</si>
  <si>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</si>
  <si>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</si>
  <si>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</si>
  <si>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</si>
  <si>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</si>
  <si>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</si>
  <si>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</si>
  <si>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</si>
  <si>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</si>
  <si>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</si>
  <si>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</si>
  <si>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</si>
  <si>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</si>
  <si>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</si>
  <si>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</si>
  <si>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</si>
  <si>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</si>
  <si>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</si>
  <si>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</si>
  <si>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</si>
  <si>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</si>
  <si>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</si>
  <si>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</si>
  <si>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</si>
  <si>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</si>
  <si>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</si>
  <si>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</si>
  <si>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</si>
  <si>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</si>
  <si>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</si>
  <si>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</si>
  <si>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</si>
  <si>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</si>
  <si>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</si>
  <si>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</si>
  <si>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</si>
  <si>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</si>
  <si>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</si>
  <si>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</si>
  <si>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</si>
  <si>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</si>
  <si>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</si>
  <si>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</si>
  <si>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</si>
  <si>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</si>
  <si>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</si>
  <si>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</si>
  <si>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</si>
  <si>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</si>
  <si>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</si>
  <si>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</si>
  <si>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</si>
  <si>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</si>
  <si>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</si>
  <si>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</si>
  <si>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</si>
  <si>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</si>
  <si>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</si>
  <si>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</si>
  <si>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</si>
  <si>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</si>
  <si>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</si>
  <si>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</si>
  <si>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</si>
  <si>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</si>
  <si>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</si>
  <si>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</si>
  <si>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</si>
  <si>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</si>
  <si>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</si>
  <si>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</si>
  <si>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</si>
  <si>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</si>
  <si>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</si>
  <si>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</si>
  <si>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</si>
  <si>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</si>
  <si>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</si>
  <si>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</si>
  <si>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</si>
  <si>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</si>
  <si>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</si>
  <si>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</si>
  <si>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</si>
  <si>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</si>
  <si>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</si>
  <si>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</si>
  <si>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</si>
  <si>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</si>
  <si>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</si>
  <si>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</si>
  <si>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</si>
  <si>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</si>
  <si>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</si>
  <si>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</si>
  <si>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</si>
  <si>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</si>
  <si>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</si>
  <si>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</si>
  <si>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</si>
  <si>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</si>
  <si>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</si>
  <si>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</si>
  <si>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</si>
  <si>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</si>
  <si>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</si>
  <si>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</si>
  <si>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</si>
  <si>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</si>
  <si>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</si>
  <si>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</si>
  <si>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</si>
  <si>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</si>
  <si>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</si>
  <si>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</si>
  <si>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</si>
  <si>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</si>
  <si>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</si>
  <si>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</si>
  <si>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</si>
  <si>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</si>
  <si>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</si>
  <si>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</si>
  <si>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</si>
  <si>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</si>
  <si>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</si>
  <si>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</si>
  <si>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</si>
  <si>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</si>
  <si>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</si>
  <si>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</si>
  <si>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</si>
  <si>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</si>
  <si>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</si>
  <si>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</si>
  <si>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</si>
  <si>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</si>
  <si>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</si>
  <si>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</si>
  <si>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</si>
  <si>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</si>
  <si>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</si>
  <si>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</si>
  <si>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</si>
  <si>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</si>
  <si>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</si>
  <si>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</si>
  <si>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</si>
  <si>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</si>
  <si>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</si>
  <si>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</si>
  <si>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</si>
  <si>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</si>
  <si>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</si>
  <si>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</si>
  <si>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</si>
  <si>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</si>
  <si>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</si>
  <si>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</si>
  <si>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</si>
  <si>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</si>
  <si>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</si>
  <si>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</si>
  <si>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</si>
  <si>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</si>
  <si>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</si>
  <si>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</si>
  <si>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</si>
  <si>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</si>
  <si>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</si>
  <si>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</si>
  <si>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</si>
  <si>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</si>
  <si>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</si>
  <si>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</si>
  <si>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</si>
  <si>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</si>
  <si>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</si>
  <si>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</si>
  <si>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</si>
  <si>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</si>
  <si>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</si>
  <si>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</si>
  <si>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</si>
  <si>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</si>
  <si>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</si>
  <si>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</si>
  <si>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</si>
  <si>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</si>
  <si>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</si>
  <si>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</si>
  <si>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</si>
  <si>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</si>
  <si>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</si>
  <si>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</si>
  <si>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</si>
  <si>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</si>
  <si>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</si>
  <si>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</si>
  <si>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</si>
  <si>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</si>
  <si>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</si>
  <si>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</si>
  <si>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</si>
  <si>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</si>
  <si>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</si>
  <si>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</si>
  <si>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</si>
  <si>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</si>
  <si>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</si>
  <si>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</si>
  <si>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</si>
  <si>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</si>
  <si>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</si>
  <si>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</si>
  <si>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</si>
  <si>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</si>
  <si>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</si>
  <si>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</si>
  <si>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</si>
  <si>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</si>
  <si>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</si>
  <si>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</si>
  <si>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</si>
  <si>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</si>
  <si>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</si>
  <si>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</si>
  <si>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</si>
  <si>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</si>
  <si>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</si>
  <si>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</si>
  <si>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</si>
  <si>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</si>
  <si>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</si>
  <si>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</si>
  <si>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</si>
  <si>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</si>
  <si>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</si>
  <si>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</si>
  <si>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</si>
  <si>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</si>
  <si>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</si>
  <si>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</si>
  <si>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</si>
  <si>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</si>
  <si>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</si>
  <si>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</si>
  <si>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</si>
  <si>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</si>
  <si>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</si>
  <si>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</si>
  <si>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</si>
  <si>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</si>
  <si>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</si>
  <si>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</si>
  <si>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</si>
  <si>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</si>
  <si>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</si>
  <si>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</si>
  <si>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</si>
  <si>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</si>
  <si>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</si>
  <si>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</si>
  <si>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</si>
  <si>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</si>
  <si>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</si>
  <si>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</si>
  <si>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</si>
  <si>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</si>
  <si>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</si>
  <si>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</si>
  <si>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</si>
  <si>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</si>
  <si>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</si>
  <si>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</si>
  <si>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</si>
  <si>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</si>
  <si>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</si>
  <si>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</si>
  <si>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</si>
  <si>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</si>
  <si>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</si>
  <si>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</si>
  <si>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</si>
  <si>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</si>
  <si>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</si>
  <si>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</si>
  <si>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</si>
  <si>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</si>
  <si>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</si>
  <si>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</si>
  <si>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</si>
  <si>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</si>
  <si>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</si>
  <si>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</si>
  <si>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</si>
  <si>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</si>
  <si>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</si>
  <si>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</si>
  <si>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</si>
  <si>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</si>
  <si>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</si>
  <si>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</si>
  <si>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</si>
  <si>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</si>
  <si>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</si>
  <si>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</si>
  <si>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</si>
  <si>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</si>
  <si>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</si>
  <si>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</si>
  <si>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</si>
  <si>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</si>
  <si>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</si>
  <si>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</si>
  <si>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</si>
  <si>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</si>
  <si>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</si>
  <si>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</si>
  <si>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</si>
  <si>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</si>
  <si>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</si>
  <si>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</si>
  <si>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</si>
  <si>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</si>
  <si>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</si>
  <si>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</si>
  <si>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</si>
  <si>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</si>
  <si>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</si>
  <si>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</si>
  <si>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</si>
  <si>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</si>
  <si>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</si>
  <si>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</si>
  <si>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</si>
  <si>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</si>
  <si>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</si>
  <si>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</si>
  <si>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</si>
  <si>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</si>
  <si>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</si>
  <si>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</si>
  <si>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</si>
  <si>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</si>
  <si>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</si>
  <si>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</si>
  <si>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</si>
  <si>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</si>
  <si>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</si>
  <si>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</si>
  <si>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</si>
  <si>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</si>
  <si>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</si>
  <si>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</si>
  <si>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</si>
  <si>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</si>
  <si>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</si>
  <si>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</si>
  <si>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</si>
  <si>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</si>
  <si>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</si>
  <si>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</si>
  <si>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</si>
  <si>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</si>
  <si>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</si>
  <si>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</si>
  <si>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</si>
  <si>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</si>
  <si>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</si>
  <si>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</si>
  <si>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</si>
  <si>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</si>
  <si>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</si>
  <si>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</si>
  <si>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</si>
  <si>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</si>
  <si>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</si>
  <si>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</si>
  <si>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</si>
  <si>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</si>
  <si>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</si>
  <si>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</si>
  <si>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</si>
  <si>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</si>
  <si>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</si>
  <si>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</si>
  <si>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</si>
  <si>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</si>
  <si>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</si>
  <si>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</si>
  <si>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</si>
  <si>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</si>
  <si>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</si>
  <si>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</si>
  <si>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</si>
  <si>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</si>
  <si>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</si>
  <si>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</si>
  <si>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</si>
  <si>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</si>
  <si>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</si>
  <si>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</si>
  <si>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</si>
  <si>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</si>
  <si>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</si>
  <si>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</si>
  <si>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</si>
  <si>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</si>
  <si>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</si>
  <si>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</si>
  <si>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</si>
  <si>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</si>
  <si>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</si>
  <si>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</si>
  <si>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</si>
  <si>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</si>
  <si>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</si>
  <si>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</si>
  <si>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</si>
  <si>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</si>
  <si>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</si>
  <si>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</si>
  <si>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</si>
  <si>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</si>
  <si>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</si>
  <si>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</si>
  <si>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</si>
  <si>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</si>
  <si>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</si>
  <si>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</si>
  <si>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</si>
  <si>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</si>
  <si>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</si>
  <si>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</si>
  <si>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</si>
  <si>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</si>
  <si>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</si>
  <si>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</si>
  <si>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</si>
  <si>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</si>
  <si>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</si>
  <si>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</si>
  <si>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</si>
  <si>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</si>
  <si>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</si>
  <si>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</si>
  <si>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</si>
  <si>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</si>
  <si>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</si>
  <si>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</si>
  <si>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</si>
  <si>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</si>
  <si>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</si>
  <si>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</si>
  <si>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</si>
  <si>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</si>
  <si>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</si>
  <si>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</si>
  <si>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</si>
  <si>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</si>
  <si>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</si>
  <si>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</si>
  <si>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</si>
  <si>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</si>
  <si>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</si>
  <si>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</si>
  <si>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</si>
  <si>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</si>
  <si>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</si>
  <si>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</si>
  <si>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</si>
  <si>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</si>
  <si>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</si>
  <si>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</si>
  <si>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</si>
  <si>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</si>
  <si>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</si>
  <si>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</si>
  <si>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</si>
  <si>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</si>
  <si>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</si>
  <si>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</si>
  <si>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</si>
  <si>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</si>
  <si>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</si>
  <si>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</si>
  <si>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</si>
  <si>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</si>
  <si>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</si>
  <si>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</si>
  <si>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</si>
  <si>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</si>
  <si>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</si>
  <si>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</si>
  <si>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</si>
  <si>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</si>
  <si>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</si>
  <si>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</si>
  <si>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</si>
  <si>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</si>
  <si>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</si>
  <si>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</si>
  <si>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</si>
  <si>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</si>
  <si>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</si>
  <si>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</si>
  <si>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</si>
  <si>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</si>
  <si>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</si>
  <si>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</si>
  <si>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</si>
  <si>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</si>
  <si>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</si>
  <si>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</si>
  <si>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</si>
  <si>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</si>
  <si>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</si>
  <si>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</si>
  <si>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</si>
  <si>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</si>
  <si>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</si>
  <si>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</si>
  <si>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</si>
  <si>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</si>
  <si>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</si>
  <si>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</si>
  <si>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</si>
  <si>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</si>
  <si>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</si>
  <si>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</si>
  <si>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</si>
  <si>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</si>
  <si>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</si>
  <si>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</si>
  <si>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</si>
  <si>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</si>
  <si>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</si>
  <si>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</si>
  <si>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</si>
  <si>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</si>
  <si>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</si>
  <si>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</si>
  <si>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</si>
  <si>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</si>
  <si>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</si>
  <si>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</si>
  <si>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</si>
  <si>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</si>
  <si>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</si>
  <si>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</si>
  <si>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</si>
  <si>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</si>
  <si>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</si>
  <si>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</si>
  <si>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</si>
  <si>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</si>
  <si>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</si>
  <si>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</si>
  <si>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</si>
  <si>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</si>
  <si>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</si>
  <si>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</si>
  <si>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</si>
  <si>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</si>
  <si>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</si>
  <si>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</si>
  <si>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</si>
  <si>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</si>
  <si>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</si>
  <si>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</si>
  <si>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</si>
  <si>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</si>
  <si>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</si>
  <si>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</si>
  <si>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</si>
  <si>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</si>
  <si>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</si>
  <si>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</si>
  <si>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</si>
  <si>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</si>
  <si>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</si>
  <si>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</si>
  <si>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</si>
  <si>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</si>
  <si>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</si>
  <si>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</si>
  <si>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</si>
  <si>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</si>
  <si>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</si>
  <si>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</si>
  <si>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</si>
  <si>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</si>
  <si>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</si>
  <si>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</si>
  <si>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</si>
  <si>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</si>
  <si>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</si>
  <si>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</si>
  <si>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</si>
  <si>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</si>
  <si>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</si>
  <si>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</si>
  <si>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</si>
  <si>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</si>
  <si>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</si>
  <si>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</si>
  <si>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</si>
  <si>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</si>
  <si>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</si>
  <si>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</si>
  <si>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</si>
  <si>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</si>
  <si>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</si>
  <si>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</si>
  <si>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</si>
  <si>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</si>
  <si>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</si>
  <si>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</si>
  <si>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</si>
  <si>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</si>
  <si>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</si>
  <si>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</si>
  <si>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</si>
  <si>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</si>
  <si>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</si>
  <si>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</si>
  <si>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</si>
  <si>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</si>
  <si>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</si>
  <si>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</si>
  <si>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</si>
  <si>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</si>
  <si>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</si>
  <si>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</si>
  <si>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</si>
  <si>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</si>
  <si>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</si>
  <si>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</si>
  <si>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</si>
  <si>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</si>
  <si>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</si>
  <si>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</si>
  <si>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</si>
  <si>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</si>
  <si>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</si>
  <si>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</si>
  <si>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</si>
  <si>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</si>
  <si>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</si>
  <si>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</si>
  <si>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</si>
  <si>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</si>
  <si>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</si>
  <si>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</si>
  <si>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</si>
  <si>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</si>
  <si>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</si>
  <si>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</si>
  <si>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</si>
  <si>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</si>
  <si>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</si>
  <si>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</si>
  <si>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</si>
  <si>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</si>
  <si>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</si>
  <si>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</si>
  <si>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</si>
  <si>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</si>
  <si>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</si>
  <si>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</si>
  <si>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</si>
  <si>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</si>
  <si>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</si>
  <si>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</si>
  <si>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</si>
  <si>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</si>
  <si>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</si>
  <si>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</si>
  <si>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</si>
  <si>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</si>
  <si>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</si>
  <si>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</si>
  <si>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</si>
  <si>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</si>
  <si>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</si>
  <si>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</si>
  <si>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</si>
  <si>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</si>
  <si>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</si>
  <si>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</si>
  <si>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</si>
  <si>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</si>
  <si>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</si>
  <si>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</si>
  <si>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</si>
  <si>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</si>
  <si>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</si>
  <si>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</si>
  <si>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</si>
  <si>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</si>
  <si>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</si>
  <si>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</si>
  <si>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</si>
  <si>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</si>
  <si>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</si>
  <si>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</si>
  <si>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</si>
  <si>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</si>
  <si>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</si>
  <si>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</si>
  <si>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</si>
  <si>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</si>
  <si>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</si>
  <si>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</si>
  <si>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</si>
  <si>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</si>
  <si>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</si>
  <si>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</si>
  <si>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</si>
  <si>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</si>
  <si>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</si>
  <si>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</si>
  <si>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</si>
  <si>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</si>
  <si>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</si>
  <si>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</si>
  <si>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</si>
  <si>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</si>
  <si>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</si>
  <si>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</si>
  <si>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</si>
  <si>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</si>
  <si>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</si>
  <si>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</si>
  <si>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</si>
  <si>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</si>
  <si>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</si>
  <si>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</si>
  <si>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</si>
  <si>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</si>
  <si>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</si>
  <si>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</si>
  <si>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</si>
  <si>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</si>
  <si>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</si>
  <si>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</si>
  <si>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</si>
  <si>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</si>
  <si>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</si>
  <si>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</si>
  <si>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</si>
  <si>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</si>
  <si>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</si>
  <si>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</si>
  <si>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</si>
  <si>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</si>
  <si>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</si>
  <si>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</si>
  <si>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</si>
  <si>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</si>
  <si>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</si>
  <si>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</si>
  <si>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</si>
  <si>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</si>
  <si>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</si>
  <si>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</si>
  <si>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</si>
  <si>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</si>
  <si>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</si>
  <si>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</si>
  <si>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</si>
  <si>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</si>
  <si>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</si>
  <si>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</si>
  <si>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</si>
  <si>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</si>
  <si>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</si>
  <si>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</si>
  <si>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</si>
  <si>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</si>
  <si>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</si>
  <si>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</si>
  <si>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</si>
  <si>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</si>
  <si>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</si>
  <si>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</si>
  <si>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</si>
  <si>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</si>
  <si>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</si>
  <si>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</si>
  <si>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</si>
  <si>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</si>
  <si>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</si>
  <si>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</si>
  <si>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</si>
  <si>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</si>
  <si>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</si>
  <si>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</si>
  <si>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</si>
  <si>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</si>
  <si>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</si>
  <si>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</si>
  <si>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</si>
  <si>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</si>
  <si>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</si>
  <si>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</si>
  <si>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</si>
  <si>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</si>
  <si>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</si>
  <si>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</si>
  <si>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</si>
  <si>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</si>
  <si>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</si>
  <si>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</si>
  <si>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</si>
  <si>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</si>
  <si>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</si>
  <si>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</si>
  <si>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</si>
  <si>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</si>
  <si>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</si>
  <si>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</si>
  <si>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</si>
  <si>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</si>
  <si>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</si>
  <si>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</si>
  <si>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</si>
  <si>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</si>
  <si>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</si>
  <si>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</si>
  <si>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</si>
  <si>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</si>
  <si>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</si>
  <si>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</si>
  <si>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</si>
  <si>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</si>
  <si>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</si>
  <si>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</si>
  <si>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</si>
  <si>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</si>
  <si>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</si>
  <si>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</si>
  <si>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</si>
  <si>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</si>
  <si>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</si>
  <si>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</si>
  <si>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</si>
  <si>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</si>
  <si>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</si>
  <si>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</si>
  <si>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</si>
  <si>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</si>
  <si>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</si>
  <si>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</si>
  <si>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</si>
  <si>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</si>
  <si>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</si>
  <si>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</si>
  <si>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</si>
  <si>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</si>
  <si>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</si>
  <si>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</si>
  <si>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</si>
  <si>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</si>
  <si>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</si>
  <si>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</si>
  <si>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</si>
  <si>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</si>
  <si>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</si>
  <si>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</si>
  <si>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</si>
  <si>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</si>
  <si>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</si>
  <si>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</si>
  <si>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</si>
  <si>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</si>
  <si>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</si>
  <si>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</si>
  <si>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</si>
  <si>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</si>
  <si>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</si>
  <si>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</si>
  <si>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</si>
  <si>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</si>
  <si>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</si>
  <si>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</si>
  <si>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</si>
  <si>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</si>
  <si>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</si>
  <si>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</si>
  <si>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</si>
  <si>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</si>
  <si>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</si>
  <si>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</si>
  <si>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</si>
  <si>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</si>
  <si>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</si>
  <si>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</si>
  <si>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</si>
  <si>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</si>
  <si>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</si>
  <si>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</si>
  <si>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</si>
  <si>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</si>
  <si>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</si>
  <si>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</si>
  <si>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</si>
  <si>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</si>
  <si>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</si>
  <si>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</si>
  <si>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</si>
  <si>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</si>
  <si>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</si>
  <si>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</si>
  <si>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</si>
  <si>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</si>
  <si>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</si>
  <si>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</si>
  <si>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</si>
  <si>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</si>
  <si>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</si>
  <si>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</si>
  <si>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</si>
  <si>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</si>
  <si>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</si>
  <si>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</si>
  <si>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</si>
  <si>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</si>
  <si>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</si>
  <si>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</si>
  <si>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</si>
  <si>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</si>
  <si>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</si>
  <si>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</si>
  <si>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</si>
  <si>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</si>
  <si>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</si>
  <si>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</si>
  <si>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</si>
  <si>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</si>
  <si>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</si>
  <si>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</si>
  <si>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</si>
  <si>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</si>
  <si>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</si>
  <si>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</si>
  <si>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</si>
  <si>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</si>
  <si>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</si>
  <si>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</si>
  <si>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</si>
  <si>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</si>
  <si>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</si>
  <si>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</si>
  <si>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</si>
  <si>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</si>
  <si>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</si>
  <si>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</si>
  <si>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</si>
  <si>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</si>
  <si>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</si>
  <si>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</si>
  <si>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</si>
  <si>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</si>
  <si>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</si>
  <si>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</si>
  <si>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</si>
  <si>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</si>
  <si>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</si>
  <si>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</si>
  <si>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</si>
  <si>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</si>
  <si>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</si>
  <si>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</si>
  <si>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</si>
  <si>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</si>
  <si>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</si>
  <si>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</si>
  <si>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</si>
  <si>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</si>
  <si>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</si>
  <si>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</si>
  <si>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</si>
  <si>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</si>
  <si>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</si>
  <si>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</si>
  <si>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</si>
  <si>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</si>
  <si>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</si>
  <si>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</si>
  <si>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</si>
  <si>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</si>
  <si>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</si>
  <si>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</si>
  <si>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</si>
  <si>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</si>
  <si>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</si>
  <si>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</si>
  <si>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</si>
  <si>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</si>
  <si>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</si>
  <si>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</si>
  <si>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</si>
  <si>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</si>
  <si>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</si>
  <si>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</si>
  <si>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</si>
  <si>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</si>
  <si>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</si>
  <si>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</si>
  <si>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</si>
  <si>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</si>
  <si>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</si>
  <si>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</si>
  <si>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</si>
  <si>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</si>
  <si>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</si>
  <si>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</si>
  <si>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</si>
  <si>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</si>
  <si>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</si>
  <si>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</si>
  <si>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</si>
  <si>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</si>
  <si>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</si>
  <si>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</si>
  <si>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</si>
  <si>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</si>
  <si>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</si>
  <si>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</si>
  <si>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</si>
  <si>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</si>
  <si>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</si>
  <si>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</si>
  <si>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</si>
  <si>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</si>
  <si>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</si>
  <si>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</si>
  <si>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</si>
  <si>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</si>
  <si>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</si>
  <si>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</si>
  <si>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</si>
  <si>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</si>
  <si>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</si>
  <si>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</si>
  <si>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</si>
  <si>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</si>
  <si>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</si>
  <si>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</si>
  <si>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</si>
  <si>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</si>
  <si>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</si>
  <si>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</si>
  <si>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</si>
  <si>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</si>
  <si>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</si>
  <si>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</si>
  <si>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</si>
  <si>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</si>
  <si>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</si>
  <si>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</si>
  <si>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</si>
  <si>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</si>
  <si>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</si>
  <si>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</si>
  <si>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</si>
  <si>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</si>
  <si>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</si>
  <si>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</si>
  <si>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</si>
  <si>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</si>
  <si>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</si>
  <si>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</si>
  <si>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</si>
  <si>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</si>
  <si>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</si>
  <si>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</si>
  <si>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</si>
  <si>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</si>
  <si>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</si>
  <si>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</si>
  <si>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</si>
  <si>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</si>
  <si>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</si>
  <si>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</si>
  <si>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</si>
  <si>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</si>
  <si>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</si>
  <si>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</si>
  <si>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</si>
  <si>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</si>
  <si>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</si>
  <si>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</si>
  <si>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</si>
  <si>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</si>
  <si>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</si>
  <si>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</si>
  <si>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</si>
  <si>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</si>
  <si>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</si>
  <si>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</si>
  <si>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</si>
  <si>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</si>
  <si>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</si>
  <si>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</si>
  <si>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</si>
  <si>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</si>
  <si>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</si>
  <si>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</si>
  <si>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</si>
  <si>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</si>
  <si>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</si>
  <si>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</si>
  <si>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</si>
  <si>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</si>
  <si>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</si>
  <si>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</si>
  <si>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</si>
  <si>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</si>
  <si>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</si>
  <si>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</si>
  <si>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</si>
  <si>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</si>
  <si>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</si>
  <si>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</si>
  <si>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</si>
  <si>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</si>
  <si>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</si>
  <si>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</si>
  <si>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</si>
  <si>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</si>
  <si>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</si>
  <si>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</si>
  <si>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</si>
  <si>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</si>
  <si>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</si>
  <si>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</si>
  <si>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</si>
  <si>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</si>
  <si>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</si>
  <si>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</si>
  <si>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</si>
  <si>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</si>
  <si>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</si>
  <si>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</si>
  <si>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</si>
  <si>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</si>
  <si>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</si>
  <si>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</si>
  <si>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</si>
  <si>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</si>
  <si>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</si>
  <si>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</si>
  <si>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</si>
  <si>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</si>
  <si>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</si>
  <si>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</si>
  <si>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</si>
  <si>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</si>
  <si>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</si>
  <si>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</si>
  <si>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</si>
  <si>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</si>
  <si>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</si>
  <si>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</si>
  <si>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</si>
  <si>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</si>
  <si>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</si>
  <si>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</si>
  <si>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</si>
  <si>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</si>
  <si>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</si>
  <si>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</si>
  <si>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</si>
  <si>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</si>
  <si>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</si>
  <si>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</si>
  <si>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</si>
  <si>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</si>
  <si>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</si>
  <si>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</si>
  <si>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</si>
  <si>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</si>
  <si>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</si>
  <si>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</si>
  <si>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</si>
  <si>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</si>
  <si>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</si>
  <si>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</si>
  <si>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</si>
  <si>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</si>
  <si>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</si>
  <si>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</si>
  <si>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</si>
  <si>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</si>
  <si>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</si>
  <si>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</si>
  <si>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</si>
  <si>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</si>
  <si>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</si>
  <si>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</si>
  <si>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</si>
  <si>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</si>
  <si>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</si>
  <si>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</si>
  <si>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</si>
  <si>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</si>
  <si>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</si>
  <si>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</si>
  <si>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</si>
  <si>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</si>
  <si>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</si>
  <si>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</si>
  <si>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</si>
  <si>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</si>
  <si>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</si>
  <si>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</si>
  <si>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</si>
  <si>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</si>
  <si>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</si>
  <si>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</si>
  <si>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</si>
  <si>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</si>
  <si>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</si>
  <si>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</si>
  <si>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</si>
  <si>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</si>
  <si>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</si>
  <si>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</si>
  <si>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</si>
  <si>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</si>
  <si>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</si>
  <si>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</si>
  <si>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</si>
  <si>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</si>
  <si>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</si>
  <si>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</si>
  <si>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</si>
  <si>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</si>
  <si>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</si>
  <si>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</si>
  <si>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</si>
  <si>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</si>
  <si>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</si>
  <si>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</si>
  <si>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</si>
  <si>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</si>
  <si>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</si>
  <si>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</si>
  <si>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</si>
  <si>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</si>
  <si>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</si>
  <si>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</si>
  <si>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</si>
  <si>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</si>
  <si>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</si>
  <si>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</si>
  <si>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</si>
  <si>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</si>
  <si>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</si>
  <si>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</si>
  <si>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</si>
  <si>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</si>
  <si>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</si>
  <si>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</si>
  <si>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</si>
  <si>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</si>
  <si>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</si>
  <si>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</si>
  <si>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</si>
  <si>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</si>
  <si>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</si>
  <si>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</si>
  <si>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</si>
  <si>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</si>
  <si>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</si>
  <si>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</si>
  <si>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</si>
  <si>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</si>
  <si>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</si>
  <si>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</si>
  <si>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</si>
  <si>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</si>
  <si>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</si>
  <si>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</si>
  <si>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</si>
  <si>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</si>
  <si>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</si>
  <si>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</si>
  <si>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</si>
  <si>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</si>
  <si>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</si>
  <si>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</si>
  <si>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</si>
  <si>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</si>
  <si>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</si>
  <si>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</si>
  <si>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</si>
  <si>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</si>
  <si>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</si>
  <si>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</si>
  <si>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</si>
  <si>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</si>
  <si>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</si>
  <si>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</si>
  <si>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</si>
  <si>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</si>
  <si>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</si>
  <si>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</si>
  <si>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</si>
  <si>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</si>
  <si>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</si>
  <si>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</si>
  <si>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</si>
  <si>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</si>
  <si>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</si>
  <si>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</si>
  <si>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</si>
  <si>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</si>
  <si>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</si>
  <si>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</si>
  <si>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</si>
  <si>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</si>
  <si>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</si>
  <si>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</si>
  <si>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</si>
  <si>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</si>
  <si>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</si>
  <si>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</si>
  <si>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</si>
  <si>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</si>
  <si>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</si>
  <si>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</si>
  <si>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</si>
  <si>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</si>
  <si>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</si>
  <si>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</si>
  <si>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</si>
  <si>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</si>
  <si>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</si>
  <si>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</si>
  <si>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</si>
  <si>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</si>
  <si>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</si>
  <si>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</si>
  <si>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</si>
  <si>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</si>
  <si>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</si>
  <si>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</si>
  <si>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</si>
  <si>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</si>
  <si>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</si>
  <si>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</si>
  <si>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</si>
  <si>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</si>
  <si>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</si>
  <si>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</si>
  <si>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</si>
  <si>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</si>
  <si>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</si>
  <si>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</si>
  <si>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</si>
  <si>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</si>
  <si>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</si>
  <si>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</si>
  <si>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</si>
  <si>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</si>
  <si>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</si>
  <si>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</si>
  <si>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</si>
  <si>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</si>
  <si>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</si>
  <si>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</si>
  <si>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</si>
  <si>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</si>
  <si>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</si>
  <si>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</si>
  <si>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</si>
  <si>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</si>
  <si>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</si>
  <si>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</si>
  <si>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</si>
  <si>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</si>
  <si>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</si>
  <si>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</si>
  <si>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</si>
  <si>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</si>
  <si>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</si>
  <si>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</si>
  <si>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</si>
  <si>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</si>
  <si>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</si>
  <si>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</si>
  <si>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</si>
  <si>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</si>
  <si>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</si>
  <si>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</si>
  <si>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</si>
  <si>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</si>
  <si>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</si>
  <si>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</si>
  <si>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</si>
  <si>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</si>
  <si>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</si>
  <si>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</si>
  <si>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</si>
  <si>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</si>
  <si>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</si>
  <si>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</si>
  <si>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</si>
  <si>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</si>
  <si>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</si>
  <si>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</si>
  <si>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</si>
  <si>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</si>
  <si>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</si>
  <si>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</si>
  <si>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</si>
  <si>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</si>
  <si>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</si>
  <si>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</si>
  <si>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</si>
  <si>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</si>
  <si>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</si>
  <si>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</si>
  <si>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</si>
  <si>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</si>
  <si>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</si>
  <si>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</si>
  <si>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</si>
  <si>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</si>
  <si>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</si>
  <si>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</si>
  <si>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</si>
  <si>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</si>
  <si>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</si>
  <si>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</si>
  <si>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</si>
  <si>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</si>
  <si>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</si>
  <si>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</si>
  <si>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</si>
  <si>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</si>
  <si>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</si>
  <si>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</si>
  <si>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</si>
  <si>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</si>
  <si>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</si>
  <si>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</si>
  <si>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</si>
  <si>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</si>
  <si>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</si>
  <si>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</si>
  <si>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</si>
  <si>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</si>
  <si>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</si>
  <si>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</si>
  <si>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</si>
  <si>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</si>
  <si>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</si>
  <si>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</si>
  <si>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</si>
  <si>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</si>
  <si>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</si>
  <si>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</si>
  <si>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</si>
  <si>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</si>
  <si>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</si>
  <si>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</si>
  <si>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</si>
  <si>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</si>
  <si>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</si>
  <si>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</si>
  <si>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</si>
  <si>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</si>
  <si>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</si>
  <si>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</si>
  <si>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</si>
  <si>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</si>
  <si>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</si>
  <si>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</si>
  <si>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</si>
  <si>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</si>
  <si>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</si>
  <si>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</si>
  <si>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</si>
  <si>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</si>
  <si>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</si>
  <si>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</si>
  <si>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</si>
  <si>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</si>
  <si>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</si>
  <si>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</si>
  <si>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</si>
  <si>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</si>
  <si>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</si>
  <si>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</si>
  <si>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</si>
  <si>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</si>
  <si>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</si>
  <si>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</si>
  <si>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</si>
  <si>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</si>
  <si>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</si>
  <si>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</si>
  <si>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</si>
  <si>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</si>
  <si>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</si>
  <si>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</si>
  <si>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</si>
  <si>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</si>
  <si>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</si>
  <si>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</si>
  <si>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</si>
  <si>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</si>
  <si>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</si>
  <si>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</si>
  <si>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</si>
  <si>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</si>
  <si>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</si>
  <si>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</si>
  <si>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</si>
  <si>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</si>
  <si>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</si>
  <si>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</si>
  <si>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</si>
  <si>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</si>
  <si>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</si>
  <si>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</si>
  <si>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</si>
  <si>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</si>
  <si>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</si>
  <si>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</si>
  <si>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</si>
  <si>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</si>
  <si>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</si>
  <si>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</si>
  <si>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</si>
  <si>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</si>
  <si>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</si>
  <si>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</si>
  <si>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</si>
  <si>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</si>
  <si>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</si>
  <si>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</si>
  <si>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</si>
  <si>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</si>
  <si>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</si>
  <si>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</si>
  <si>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</si>
  <si>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</si>
  <si>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</si>
  <si>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</si>
  <si>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</si>
  <si>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</si>
  <si>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</si>
  <si>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</si>
  <si>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</si>
  <si>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</si>
  <si>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</si>
  <si>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</si>
  <si>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</si>
  <si>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</si>
  <si>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</si>
  <si>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</si>
  <si>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</si>
  <si>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</si>
  <si>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</si>
  <si>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</si>
  <si>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</si>
  <si>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</si>
  <si>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</si>
  <si>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</si>
  <si>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</si>
  <si>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</si>
  <si>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</si>
  <si>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</si>
  <si>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</si>
  <si>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</si>
  <si>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</si>
  <si>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</si>
  <si>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</si>
  <si>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</si>
  <si>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</si>
  <si>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</si>
  <si>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</si>
  <si>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</si>
  <si>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</si>
  <si>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</si>
  <si>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</si>
  <si>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</si>
  <si>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</si>
  <si>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</si>
  <si>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</si>
  <si>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</si>
  <si>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</si>
  <si>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</si>
  <si>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</si>
  <si>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</si>
  <si>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</si>
  <si>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</si>
  <si>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</si>
  <si>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</si>
  <si>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</si>
  <si>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</si>
  <si>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</si>
  <si>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</si>
  <si>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</si>
  <si>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</si>
  <si>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</si>
  <si>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</si>
  <si>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</si>
  <si>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</si>
  <si>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</si>
  <si>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</si>
  <si>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</si>
  <si>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</si>
  <si>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</si>
  <si>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</si>
  <si>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</si>
  <si>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</si>
  <si>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</si>
  <si>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</si>
  <si>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</si>
  <si>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</si>
  <si>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</si>
  <si>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</si>
  <si>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</si>
  <si>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</si>
  <si>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</si>
  <si>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</si>
  <si>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</si>
  <si>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</si>
  <si>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</si>
  <si>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</si>
  <si>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</si>
  <si>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</si>
  <si>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</si>
  <si>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</si>
  <si>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</si>
  <si>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</si>
  <si>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</si>
  <si>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</si>
  <si>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</si>
  <si>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</si>
  <si>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</si>
  <si>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</si>
  <si>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</si>
  <si>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</si>
  <si>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</si>
  <si>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</si>
  <si>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</si>
  <si>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</si>
  <si>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</si>
  <si>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</si>
  <si>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</si>
  <si>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</si>
  <si>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</si>
  <si>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</si>
  <si>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</si>
  <si>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</si>
  <si>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</si>
  <si>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</si>
  <si>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</si>
  <si>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</si>
  <si>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</si>
  <si>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</si>
  <si>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</si>
  <si>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</si>
  <si>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</si>
  <si>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</si>
  <si>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</si>
  <si>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</si>
  <si>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</si>
  <si>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</si>
  <si>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</si>
  <si>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</si>
  <si>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</si>
  <si>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</si>
  <si>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</si>
  <si>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</si>
  <si>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</si>
  <si>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</si>
  <si>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</si>
  <si>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</si>
  <si>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</si>
  <si>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</si>
  <si>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</si>
  <si>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</si>
  <si>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</si>
  <si>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</si>
  <si>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</si>
  <si>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</si>
  <si>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</si>
  <si>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</si>
  <si>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</si>
  <si>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</si>
  <si>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</si>
  <si>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</si>
  <si>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</si>
  <si>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</si>
  <si>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</si>
  <si>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</si>
  <si>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</si>
  <si>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</si>
  <si>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</si>
  <si>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</si>
  <si>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</si>
  <si>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</si>
  <si>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</si>
  <si>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</si>
  <si>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</si>
  <si>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</si>
  <si>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</si>
  <si>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</si>
  <si>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</si>
  <si>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</si>
  <si>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</si>
  <si>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</si>
  <si>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</si>
  <si>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</si>
  <si>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</si>
  <si>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</si>
  <si>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</si>
  <si>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</si>
  <si>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</si>
  <si>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</si>
  <si>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</si>
  <si>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</si>
  <si>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</si>
  <si>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</si>
  <si>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</si>
  <si>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</si>
  <si>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</si>
  <si>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</si>
  <si>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</si>
  <si>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</si>
  <si>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</si>
  <si>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</si>
  <si>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</si>
  <si>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</si>
  <si>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</si>
  <si>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</si>
  <si>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</si>
  <si>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</si>
  <si>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</si>
  <si>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</si>
  <si>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</si>
  <si>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</si>
  <si>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</si>
  <si>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</si>
  <si>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</si>
  <si>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</si>
  <si>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</si>
  <si>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</si>
  <si>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</si>
  <si>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</si>
  <si>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</si>
  <si>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</si>
  <si>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</si>
  <si>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</si>
  <si>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</si>
  <si>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</si>
  <si>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</si>
  <si>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</si>
  <si>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</si>
  <si>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</si>
  <si>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</si>
  <si>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</si>
  <si>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</si>
  <si>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</si>
  <si>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</si>
  <si>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</si>
  <si>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</si>
  <si>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</si>
  <si>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</si>
  <si>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</si>
  <si>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</si>
  <si>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</si>
  <si>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</si>
  <si>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</si>
  <si>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</si>
  <si>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</si>
  <si>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</si>
  <si>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</si>
  <si>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</si>
  <si>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</si>
  <si>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</si>
  <si>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</si>
  <si>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</si>
  <si>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</si>
  <si>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</si>
  <si>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</si>
  <si>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</si>
  <si>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</si>
  <si>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</si>
  <si>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</si>
  <si>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</si>
  <si>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</si>
  <si>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</si>
  <si>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</si>
  <si>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</si>
  <si>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</si>
  <si>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</si>
  <si>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</si>
  <si>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</si>
  <si>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</si>
  <si>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</si>
  <si>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</si>
  <si>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</si>
  <si>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</si>
  <si>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</si>
  <si>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</si>
  <si>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</si>
  <si>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</si>
  <si>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</si>
  <si>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</si>
  <si>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</si>
  <si>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</si>
  <si>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</si>
  <si>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</si>
  <si>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</si>
  <si>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</si>
  <si>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</si>
  <si>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</si>
  <si>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</si>
  <si>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</si>
  <si>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</si>
  <si>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</si>
  <si>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</si>
  <si>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</si>
  <si>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</si>
  <si>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</si>
  <si>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</si>
  <si>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</si>
  <si>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</si>
  <si>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</si>
  <si>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</si>
  <si>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</si>
  <si>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</si>
  <si>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</si>
  <si>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</si>
  <si>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</si>
  <si>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</si>
  <si>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</si>
  <si>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</si>
  <si>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</si>
  <si>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</si>
  <si>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</si>
  <si>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</si>
  <si>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</si>
  <si>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</si>
  <si>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</si>
  <si>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</si>
  <si>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</si>
  <si>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</si>
  <si>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</si>
  <si>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</si>
  <si>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</si>
  <si>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</si>
  <si>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</si>
  <si>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</si>
  <si>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</si>
  <si>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</si>
  <si>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</si>
  <si>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</si>
  <si>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</si>
  <si>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</si>
  <si>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</si>
  <si>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</si>
  <si>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</si>
  <si>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</si>
  <si>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</si>
  <si>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</si>
  <si>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</si>
  <si>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</si>
  <si>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</si>
  <si>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</si>
  <si>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</si>
  <si>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</si>
  <si>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</si>
  <si>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</si>
  <si>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</si>
  <si>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</si>
  <si>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</si>
  <si>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</si>
  <si>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</si>
  <si>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</si>
  <si>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</si>
  <si>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</si>
  <si>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</si>
  <si>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</si>
  <si>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</si>
  <si>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</si>
  <si>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</si>
  <si>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</si>
  <si>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</si>
  <si>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</si>
  <si>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</si>
  <si>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</si>
  <si>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</si>
  <si>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</si>
  <si>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</si>
  <si>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</si>
  <si>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</si>
  <si>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</si>
  <si>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</si>
  <si>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</si>
  <si>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</si>
  <si>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</si>
  <si>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</si>
  <si>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</si>
  <si>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</si>
  <si>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</si>
  <si>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</si>
  <si>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</si>
  <si>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</si>
  <si>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</si>
  <si>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</si>
  <si>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</si>
  <si>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</si>
  <si>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</si>
  <si>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</si>
  <si>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</si>
  <si>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</si>
  <si>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</si>
  <si>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</si>
  <si>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</si>
  <si>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</si>
  <si>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</si>
  <si>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</si>
  <si>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</si>
  <si>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</si>
  <si>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</si>
  <si>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</si>
  <si>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</si>
  <si>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</si>
  <si>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</si>
  <si>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</si>
  <si>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</si>
  <si>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</si>
  <si>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</si>
  <si>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</si>
  <si>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</si>
  <si>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</si>
  <si>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</si>
  <si>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</si>
  <si>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</si>
  <si>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</si>
  <si>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</si>
  <si>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</si>
  <si>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</si>
  <si>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</si>
  <si>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</si>
  <si>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</si>
  <si>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</si>
  <si>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</si>
  <si>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</si>
  <si>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</si>
  <si>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</si>
  <si>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</si>
  <si>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</si>
  <si>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</si>
  <si>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</si>
  <si>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</si>
  <si>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</si>
  <si>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</si>
  <si>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</si>
  <si>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</si>
  <si>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</si>
  <si>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</si>
  <si>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</si>
  <si>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</si>
  <si>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</si>
  <si>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</si>
  <si>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</si>
  <si>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</si>
  <si>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</si>
  <si>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</si>
  <si>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</si>
  <si>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</si>
  <si>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</si>
  <si>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</si>
  <si>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</si>
  <si>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</si>
  <si>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</si>
  <si>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</si>
  <si>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</si>
  <si>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</si>
  <si>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</si>
  <si>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</si>
  <si>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</si>
  <si>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</si>
  <si>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</si>
  <si>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</si>
  <si>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</si>
  <si>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</si>
  <si>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</si>
  <si>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</si>
  <si>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</si>
  <si>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</si>
  <si>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</si>
  <si>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</si>
  <si>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</si>
  <si>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</si>
  <si>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</si>
  <si>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</si>
  <si>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</si>
  <si>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</si>
  <si>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</si>
  <si>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</si>
  <si>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</si>
  <si>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</si>
  <si>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</si>
  <si>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</si>
  <si>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</si>
  <si>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</si>
  <si>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</si>
  <si>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</si>
  <si>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</si>
  <si>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</si>
  <si>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</si>
  <si>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</si>
  <si>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</si>
  <si>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</si>
  <si>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</si>
  <si>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</si>
  <si>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</si>
  <si>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</si>
  <si>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</si>
  <si>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</si>
  <si>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</si>
  <si>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</si>
  <si>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</si>
  <si>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</si>
  <si>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</si>
  <si>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</si>
  <si>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</si>
  <si>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</si>
  <si>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</si>
  <si>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</si>
  <si>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</si>
  <si>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</si>
  <si>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</si>
  <si>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</si>
  <si>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</si>
  <si>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</si>
  <si>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</si>
  <si>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</si>
  <si>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</si>
  <si>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</si>
  <si>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</si>
  <si>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</si>
  <si>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</si>
  <si>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</si>
  <si>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</si>
  <si>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</si>
  <si>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</si>
  <si>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</si>
  <si>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</si>
  <si>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</si>
  <si>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</si>
  <si>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</si>
  <si>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</si>
  <si>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</si>
  <si>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</si>
  <si>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</si>
  <si>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</si>
  <si>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</si>
  <si>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</si>
  <si>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</si>
  <si>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</si>
  <si>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</si>
  <si>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</si>
  <si>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</si>
  <si>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</si>
  <si>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</si>
  <si>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</si>
  <si>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</si>
  <si>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</si>
  <si>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</si>
  <si>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</si>
  <si>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</si>
  <si>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</si>
  <si>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</si>
  <si>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</si>
  <si>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</si>
  <si>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</si>
  <si>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</si>
  <si>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</si>
  <si>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</si>
  <si>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</si>
  <si>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</si>
  <si>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</si>
  <si>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</si>
  <si>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</si>
  <si>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</si>
  <si>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</si>
  <si>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</si>
  <si>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</si>
  <si>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</si>
  <si>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</si>
  <si>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</si>
  <si>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</si>
  <si>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</si>
  <si>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</si>
  <si>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</si>
  <si>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</si>
  <si>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</si>
  <si>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</si>
  <si>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</si>
  <si>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</si>
  <si>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</si>
  <si>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</si>
  <si>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</si>
  <si>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</si>
  <si>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</si>
  <si>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</si>
  <si>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</si>
  <si>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</si>
  <si>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</si>
  <si>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</si>
  <si>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</si>
  <si>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</si>
  <si>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</si>
  <si>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</si>
  <si>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</si>
  <si>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</si>
  <si>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</si>
  <si>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</si>
  <si>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</si>
  <si>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</si>
  <si>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</si>
  <si>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</si>
  <si>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</si>
  <si>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</si>
  <si>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</si>
  <si>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</si>
  <si>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</si>
  <si>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</si>
  <si>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</si>
  <si>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</si>
  <si>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</si>
  <si>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</si>
  <si>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</si>
  <si>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</si>
  <si>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</si>
  <si>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</si>
  <si>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</si>
  <si>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</si>
  <si>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</si>
  <si>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</si>
  <si>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</si>
  <si>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</si>
  <si>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</si>
  <si>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</si>
  <si>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</si>
  <si>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</si>
  <si>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</si>
  <si>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</si>
  <si>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</si>
  <si>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</si>
  <si>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</si>
  <si>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</si>
  <si>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</si>
  <si>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</si>
  <si>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</si>
  <si>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</si>
  <si>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</si>
  <si>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</si>
  <si>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</si>
  <si>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</si>
  <si>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</si>
  <si>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</si>
  <si>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</si>
  <si>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</si>
  <si>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</si>
  <si>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</si>
  <si>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</si>
  <si>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</si>
  <si>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</si>
  <si>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</si>
  <si>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</si>
  <si>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</si>
  <si>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</si>
  <si>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</si>
  <si>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</si>
  <si>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</si>
  <si>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</si>
  <si>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</si>
  <si>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</si>
  <si>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</si>
  <si>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</si>
  <si>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</si>
  <si>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</si>
  <si>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</si>
  <si>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</si>
  <si>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</si>
  <si>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</si>
  <si>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</si>
  <si>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</si>
  <si>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</si>
  <si>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</si>
  <si>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</si>
  <si>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</si>
  <si>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</si>
  <si>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</si>
  <si>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</si>
  <si>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</si>
  <si>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</si>
  <si>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</si>
  <si>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</si>
  <si>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</si>
  <si>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</si>
  <si>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</si>
  <si>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</si>
  <si>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</si>
  <si>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</si>
  <si>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</si>
  <si>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</si>
  <si>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</si>
  <si>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</si>
  <si>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</si>
  <si>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</si>
  <si>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</si>
  <si>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</si>
  <si>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</si>
  <si>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</si>
  <si>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</si>
  <si>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</si>
  <si>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</si>
  <si>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</si>
  <si>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</si>
  <si>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</si>
  <si>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</si>
  <si>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</si>
  <si>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</si>
  <si>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</si>
  <si>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</si>
  <si>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</si>
  <si>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</si>
  <si>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</si>
  <si>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</si>
  <si>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</si>
  <si>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</si>
  <si>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</si>
  <si>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</si>
  <si>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</si>
  <si>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</si>
  <si>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</si>
  <si>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</si>
  <si>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</si>
  <si>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</si>
  <si>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</si>
  <si>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</si>
  <si>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</si>
  <si>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</si>
  <si>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</si>
  <si>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</si>
  <si>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</si>
  <si>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</si>
  <si>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</si>
  <si>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</si>
  <si>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</si>
  <si>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</si>
  <si>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</si>
  <si>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</si>
  <si>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</si>
  <si>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</si>
  <si>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</si>
  <si>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</si>
  <si>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</si>
  <si>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</si>
  <si>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</si>
  <si>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</si>
  <si>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</si>
  <si>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</si>
  <si>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</si>
  <si>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</si>
  <si>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</si>
  <si>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</si>
  <si>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</si>
  <si>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</si>
  <si>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</si>
  <si>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</si>
  <si>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</si>
  <si>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</si>
  <si>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</si>
  <si>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</si>
  <si>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</si>
  <si>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</si>
  <si>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</si>
  <si>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</si>
  <si>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</si>
  <si>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</si>
  <si>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</si>
  <si>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</si>
  <si>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</si>
  <si>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</si>
  <si>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</si>
  <si>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</si>
  <si>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</si>
  <si>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</si>
  <si>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</si>
  <si>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</si>
  <si>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</si>
  <si>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</si>
  <si>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</si>
  <si>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</si>
  <si>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</si>
  <si>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</si>
  <si>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</si>
  <si>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</si>
  <si>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</si>
  <si>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</si>
  <si>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</si>
  <si>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</si>
  <si>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</si>
  <si>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</si>
  <si>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</si>
  <si>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</si>
  <si>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</si>
  <si>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</si>
  <si>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</si>
  <si>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</si>
  <si>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</si>
  <si>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</si>
  <si>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</si>
  <si>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</si>
  <si>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</si>
  <si>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</si>
  <si>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</si>
  <si>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</si>
  <si>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</si>
  <si>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</si>
  <si>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</si>
  <si>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</si>
  <si>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</si>
  <si>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</si>
  <si>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</si>
  <si>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</si>
  <si>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</si>
  <si>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</si>
  <si>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</si>
  <si>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</si>
  <si>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</si>
  <si>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</si>
  <si>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</si>
  <si>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</si>
  <si>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</si>
  <si>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</si>
  <si>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</si>
  <si>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</si>
  <si>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</si>
  <si>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</si>
  <si>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</si>
  <si>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</si>
  <si>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</si>
  <si>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</si>
  <si>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</si>
  <si>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</si>
  <si>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</si>
  <si>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</si>
  <si>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</si>
  <si>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</si>
  <si>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</si>
  <si>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</si>
  <si>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</si>
  <si>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</si>
  <si>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</si>
  <si>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</si>
  <si>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</si>
  <si>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</si>
  <si>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</si>
  <si>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</si>
  <si>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</si>
  <si>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</si>
  <si>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</si>
  <si>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</si>
  <si>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</si>
  <si>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</si>
  <si>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</si>
  <si>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</si>
  <si>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</si>
  <si>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</si>
  <si>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</si>
  <si>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</si>
  <si>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</si>
  <si>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</si>
  <si>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</si>
  <si>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</si>
  <si>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</si>
  <si>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</si>
  <si>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</si>
  <si>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</si>
  <si>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</si>
  <si>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</si>
  <si>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</si>
  <si>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</si>
  <si>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</si>
  <si>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</si>
  <si>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</si>
  <si>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</si>
  <si>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</si>
  <si>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</si>
  <si>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</si>
  <si>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</si>
  <si>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</si>
  <si>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</si>
  <si>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</si>
  <si>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</si>
  <si>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</si>
  <si>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</si>
  <si>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</si>
  <si>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</si>
  <si>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</si>
  <si>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</si>
  <si>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</si>
  <si>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</si>
  <si>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</si>
  <si>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</si>
  <si>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</si>
  <si>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</si>
  <si>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</si>
  <si>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</si>
  <si>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</si>
  <si>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</si>
  <si>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</si>
  <si>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</si>
  <si>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</si>
  <si>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</si>
  <si>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</si>
  <si>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</si>
  <si>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</si>
  <si>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</si>
  <si>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</si>
  <si>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</si>
  <si>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</si>
  <si>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</si>
  <si>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</si>
  <si>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</si>
  <si>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</si>
  <si>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</si>
  <si>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</si>
  <si>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</si>
  <si>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</si>
  <si>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</si>
  <si>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</si>
  <si>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</si>
  <si>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</si>
  <si>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</si>
  <si>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</si>
  <si>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</si>
  <si>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</si>
  <si>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</si>
  <si>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</si>
  <si>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</si>
  <si>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</si>
  <si>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</si>
  <si>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</si>
  <si>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</si>
  <si>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</si>
  <si>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</si>
  <si>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</si>
  <si>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</si>
  <si>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</si>
  <si>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</si>
  <si>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</si>
  <si>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</si>
  <si>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</si>
  <si>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</si>
  <si>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</si>
  <si>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</si>
  <si>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</si>
  <si>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</si>
  <si>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</si>
  <si>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</si>
  <si>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</si>
  <si>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</si>
  <si>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</si>
  <si>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</si>
  <si>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</si>
  <si>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</si>
  <si>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</si>
  <si>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</si>
  <si>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</si>
  <si>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</si>
  <si>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</si>
  <si>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</si>
  <si>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</si>
  <si>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</si>
  <si>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</si>
  <si>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</si>
  <si>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</si>
  <si>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</si>
  <si>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</si>
  <si>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</si>
  <si>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</si>
  <si>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</si>
  <si>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</si>
  <si>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</si>
  <si>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</si>
  <si>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</si>
  <si>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</si>
  <si>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</si>
  <si>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</si>
  <si>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</si>
  <si>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</si>
  <si>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</si>
  <si>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</si>
  <si>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</si>
  <si>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</si>
  <si>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</si>
  <si>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</si>
  <si>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</si>
  <si>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</si>
  <si>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</si>
  <si>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</si>
  <si>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</si>
  <si>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</si>
  <si>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</si>
  <si>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</si>
  <si>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</si>
  <si>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</si>
  <si>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</si>
  <si>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</si>
  <si>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</si>
  <si>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</si>
  <si>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</si>
  <si>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</si>
  <si>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</si>
  <si>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</si>
  <si>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</si>
  <si>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</si>
  <si>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</si>
  <si>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</si>
  <si>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</si>
  <si>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</si>
  <si>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</si>
  <si>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</si>
  <si>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</si>
  <si>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</si>
  <si>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</si>
  <si>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</si>
  <si>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</si>
  <si>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</si>
  <si>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</si>
  <si>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</si>
  <si>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</si>
  <si>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</si>
  <si>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</si>
  <si>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</si>
  <si>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</si>
  <si>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</si>
  <si>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</si>
  <si>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</si>
  <si>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</si>
  <si>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</si>
  <si>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</si>
  <si>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</si>
  <si>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</si>
  <si>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</si>
  <si>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</si>
  <si>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</si>
  <si>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</si>
  <si>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</si>
  <si>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</si>
  <si>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</si>
  <si>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</si>
  <si>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</si>
  <si>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</si>
  <si>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</si>
  <si>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</si>
  <si>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</si>
  <si>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</si>
  <si>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</si>
  <si>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</si>
  <si>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</si>
  <si>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</si>
  <si>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</si>
  <si>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</si>
  <si>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</si>
  <si>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</si>
  <si>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</si>
  <si>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</si>
  <si>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</si>
  <si>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</si>
  <si>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</si>
  <si>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</si>
  <si>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</si>
  <si>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</si>
  <si>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</si>
  <si>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</si>
  <si>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</si>
  <si>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</si>
  <si>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</si>
  <si>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</si>
  <si>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</si>
  <si>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</si>
  <si>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</si>
  <si>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</si>
  <si>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</si>
  <si>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</si>
  <si>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</si>
  <si>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</si>
  <si>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</si>
  <si>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</si>
  <si>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</si>
  <si>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</si>
  <si>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</si>
  <si>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</si>
  <si>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</si>
  <si>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</si>
  <si>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</si>
  <si>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</si>
  <si>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</si>
  <si>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</si>
  <si>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</si>
  <si>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</si>
  <si>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</si>
  <si>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</si>
  <si>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</si>
  <si>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</si>
  <si>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</si>
  <si>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</si>
  <si>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</si>
  <si>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</si>
  <si>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</si>
  <si>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</si>
  <si>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</si>
  <si>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</si>
  <si>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</si>
  <si>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</si>
  <si>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</si>
  <si>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</si>
  <si>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</si>
  <si>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</si>
  <si>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</si>
  <si>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</si>
  <si>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</si>
  <si>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</si>
  <si>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</si>
  <si>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</si>
  <si>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</si>
  <si>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</si>
  <si>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</si>
  <si>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</si>
  <si>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</si>
  <si>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</si>
  <si>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</si>
  <si>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</si>
  <si>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</si>
  <si>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</si>
  <si>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</si>
  <si>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</si>
  <si>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</si>
  <si>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</si>
  <si>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</si>
  <si>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</si>
  <si>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</si>
  <si>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</si>
  <si>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</si>
  <si>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</si>
  <si>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</si>
  <si>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</si>
  <si>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</si>
  <si>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</si>
  <si>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</si>
  <si>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</si>
  <si>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</si>
  <si>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</si>
  <si>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</si>
  <si>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</si>
  <si>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</si>
  <si>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</si>
  <si>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</si>
  <si>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</si>
  <si>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</si>
  <si>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</si>
  <si>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</si>
  <si>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</si>
  <si>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</si>
  <si>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</si>
  <si>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</si>
  <si>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</si>
  <si>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</si>
  <si>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</si>
  <si>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</si>
  <si>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</si>
  <si>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</si>
  <si>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</si>
  <si>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</si>
  <si>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</si>
  <si>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</si>
  <si>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</si>
  <si>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</si>
  <si>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</si>
  <si>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</si>
  <si>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</si>
  <si>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</si>
  <si>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</si>
  <si>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</si>
  <si>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</si>
  <si>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</si>
  <si>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</si>
  <si>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</si>
  <si>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</si>
  <si>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</si>
  <si>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</si>
  <si>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</si>
  <si>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</si>
  <si>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</si>
  <si>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</si>
  <si>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</si>
  <si>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</si>
  <si>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</si>
  <si>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</si>
  <si>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</si>
  <si>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</si>
  <si>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</si>
  <si>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</si>
  <si>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</si>
  <si>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</si>
  <si>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</si>
  <si>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</si>
  <si>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</si>
  <si>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</si>
  <si>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</si>
  <si>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</si>
  <si>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</si>
  <si>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</si>
  <si>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</si>
  <si>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</si>
  <si>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</si>
  <si>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</si>
  <si>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</si>
  <si>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</si>
  <si>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</si>
  <si>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</si>
  <si>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</si>
  <si>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</si>
  <si>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</si>
  <si>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</si>
  <si>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</si>
  <si>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</si>
  <si>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</si>
  <si>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</si>
  <si>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</si>
  <si>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</si>
  <si>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</si>
  <si>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</si>
  <si>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</si>
  <si>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</si>
  <si>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</si>
  <si>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</si>
  <si>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</si>
  <si>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</si>
  <si>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</si>
  <si>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</si>
  <si>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</si>
  <si>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</si>
  <si>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</si>
  <si>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</si>
  <si>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</si>
  <si>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</si>
  <si>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</si>
  <si>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</si>
  <si>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</si>
  <si>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</si>
  <si>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</si>
  <si>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</si>
  <si>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</si>
  <si>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</si>
  <si>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</si>
  <si>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</si>
  <si>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</si>
  <si>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</si>
  <si>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</si>
  <si>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</si>
  <si>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</si>
  <si>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</si>
  <si>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</si>
  <si>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</si>
  <si>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</si>
  <si>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</si>
  <si>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</si>
  <si>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</si>
  <si>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</si>
  <si>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</si>
  <si>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</si>
  <si>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</si>
  <si>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</si>
  <si>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</si>
  <si>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</si>
  <si>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</si>
  <si>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</si>
  <si>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</si>
  <si>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</si>
  <si>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</si>
  <si>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</si>
  <si>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</si>
  <si>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</si>
  <si>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</si>
  <si>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</si>
  <si>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</si>
  <si>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</si>
  <si>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</si>
  <si>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</si>
  <si>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</si>
  <si>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</si>
  <si>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</si>
  <si>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</si>
  <si>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</si>
  <si>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</si>
  <si>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</si>
  <si>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</si>
  <si>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</si>
  <si>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</si>
  <si>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</si>
  <si>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</si>
  <si>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</si>
  <si>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</si>
  <si>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</si>
  <si>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</si>
  <si>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</si>
  <si>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</si>
  <si>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</si>
  <si>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</si>
  <si>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</si>
  <si>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</si>
  <si>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</si>
  <si>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</si>
  <si>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</si>
  <si>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</si>
  <si>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</si>
  <si>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</si>
  <si>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</si>
  <si>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</si>
  <si>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</si>
  <si>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</si>
  <si>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</si>
  <si>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</si>
  <si>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</si>
  <si>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</si>
  <si>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</si>
  <si>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</si>
  <si>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</si>
  <si>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</si>
  <si>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</si>
  <si>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</si>
  <si>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</si>
  <si>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</si>
  <si>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</si>
  <si>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</si>
  <si>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</si>
  <si>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</si>
  <si>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</si>
  <si>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</si>
  <si>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</si>
  <si>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</si>
  <si>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</si>
  <si>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</si>
  <si>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</si>
  <si>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</si>
  <si>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</si>
  <si>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</si>
  <si>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</si>
  <si>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</si>
  <si>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</si>
  <si>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</si>
  <si>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</si>
  <si>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</si>
  <si>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</si>
  <si>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</si>
  <si>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</si>
  <si>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</si>
  <si>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</si>
  <si>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</si>
  <si>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</si>
  <si>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</si>
  <si>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</si>
  <si>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</si>
  <si>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</si>
  <si>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</si>
  <si>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</si>
  <si>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</si>
  <si>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</si>
  <si>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</si>
  <si>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</si>
  <si>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</si>
  <si>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</si>
  <si>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</si>
  <si>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</si>
  <si>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</si>
  <si>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</si>
  <si>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</si>
  <si>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</si>
  <si>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</si>
  <si>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</si>
  <si>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</si>
  <si>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</si>
  <si>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</si>
  <si>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</si>
  <si>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</si>
  <si>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</si>
  <si>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</si>
  <si>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</si>
  <si>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</si>
  <si>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</si>
  <si>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</si>
  <si>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</si>
  <si>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</si>
  <si>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</si>
  <si>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</si>
  <si>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</si>
  <si>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</si>
  <si>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</si>
  <si>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</si>
  <si>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</si>
  <si>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</si>
  <si>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</si>
  <si>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</si>
  <si>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</si>
  <si>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</si>
  <si>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</si>
  <si>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</si>
  <si>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</si>
  <si>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</si>
  <si>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</si>
  <si>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</si>
  <si>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</si>
  <si>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</si>
  <si>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</si>
  <si>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</si>
  <si>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</si>
  <si>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</si>
  <si>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</si>
  <si>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</si>
  <si>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</si>
  <si>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</si>
  <si>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</si>
  <si>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</si>
  <si>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</si>
  <si>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</si>
  <si>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</si>
  <si>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</si>
  <si>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</si>
  <si>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</si>
  <si>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</si>
  <si>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</si>
  <si>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</si>
  <si>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</si>
  <si>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</si>
  <si>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</si>
  <si>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</si>
  <si>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</si>
  <si>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</si>
  <si>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</si>
  <si>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</si>
  <si>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</si>
  <si>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</si>
  <si>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</si>
  <si>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</si>
  <si>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</si>
  <si>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</si>
  <si>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</si>
  <si>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</si>
  <si>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</si>
  <si>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</si>
  <si>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</si>
  <si>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</si>
  <si>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</si>
  <si>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</si>
  <si>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</si>
  <si>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</si>
  <si>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</si>
  <si>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</si>
  <si>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</si>
  <si>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</si>
  <si>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</si>
  <si>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</si>
  <si>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</si>
  <si>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</si>
  <si>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</si>
  <si>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</si>
  <si>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</si>
  <si>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</si>
  <si>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</si>
  <si>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</si>
  <si>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</si>
  <si>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</si>
  <si>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</si>
  <si>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</si>
  <si>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</si>
  <si>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</si>
  <si>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</si>
  <si>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</si>
  <si>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</si>
  <si>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</si>
  <si>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</si>
  <si>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</si>
  <si>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</si>
  <si>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</si>
  <si>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</si>
  <si>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</si>
  <si>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</si>
  <si>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</si>
  <si>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</si>
  <si>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</si>
  <si>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</si>
  <si>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</si>
  <si>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</si>
  <si>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</si>
  <si>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</si>
  <si>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</si>
  <si>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</si>
  <si>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</si>
  <si>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</si>
  <si>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</si>
  <si>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</si>
  <si>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</si>
  <si>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</si>
  <si>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</si>
  <si>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</si>
  <si>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</si>
  <si>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</si>
  <si>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</si>
  <si>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</si>
  <si>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</si>
  <si>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</si>
  <si>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</si>
  <si>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</si>
  <si>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</si>
  <si>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</si>
  <si>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</si>
  <si>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</si>
  <si>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</si>
  <si>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</si>
  <si>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</si>
  <si>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</si>
  <si>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</si>
  <si>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</si>
  <si>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</si>
  <si>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</si>
  <si>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</si>
  <si>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</si>
  <si>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</si>
  <si>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</si>
  <si>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</si>
  <si>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</si>
  <si>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</si>
  <si>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</si>
  <si>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</si>
  <si>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</si>
  <si>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</si>
  <si>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</si>
  <si>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</si>
  <si>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</si>
  <si>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</si>
  <si>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</si>
  <si>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</si>
  <si>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</si>
  <si>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</si>
  <si>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</si>
  <si>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</si>
  <si>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</si>
  <si>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</si>
  <si>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</si>
  <si>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</si>
  <si>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</si>
  <si>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</si>
  <si>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</si>
  <si>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</si>
  <si>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</si>
  <si>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</si>
  <si>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</si>
  <si>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</si>
  <si>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</si>
  <si>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</si>
  <si>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</si>
  <si>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</si>
  <si>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</si>
  <si>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</si>
  <si>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</si>
  <si>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</si>
  <si>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</si>
  <si>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</si>
  <si>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</si>
  <si>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</si>
  <si>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</si>
  <si>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</si>
  <si>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</si>
  <si>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</si>
  <si>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</si>
  <si>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</si>
  <si>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</si>
  <si>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</si>
  <si>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</si>
  <si>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</si>
  <si>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</si>
  <si>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</si>
  <si>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</si>
  <si>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</si>
  <si>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</si>
  <si>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</si>
  <si>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</si>
  <si>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</si>
  <si>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</si>
  <si>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</si>
  <si>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</si>
  <si>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</si>
  <si>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</si>
  <si>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</si>
  <si>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</si>
  <si>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</si>
  <si>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</si>
  <si>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</si>
  <si>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</si>
  <si>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</si>
  <si>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</si>
  <si>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</si>
  <si>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</si>
  <si>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</si>
  <si>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</si>
  <si>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</si>
  <si>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</si>
  <si>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</si>
  <si>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</si>
  <si>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</si>
  <si>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</si>
  <si>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</si>
  <si>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</si>
  <si>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</si>
  <si>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</si>
  <si>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</si>
  <si>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</si>
  <si>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</si>
  <si>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</si>
  <si>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</si>
  <si>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</si>
  <si>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</si>
  <si>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</si>
  <si>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</si>
  <si>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</si>
  <si>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</si>
  <si>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</si>
  <si>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</si>
  <si>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</si>
  <si>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</si>
  <si>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</si>
  <si>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</si>
  <si>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</si>
  <si>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</si>
  <si>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</si>
  <si>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</si>
  <si>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</si>
  <si>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</si>
  <si>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</si>
  <si>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</si>
  <si>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</si>
  <si>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</si>
  <si>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</si>
  <si>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</si>
  <si>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</si>
  <si>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</si>
  <si>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</si>
  <si>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</si>
  <si>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</si>
  <si>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</si>
  <si>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</si>
  <si>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</si>
  <si>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</si>
  <si>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</si>
  <si>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</si>
  <si>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</si>
  <si>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</si>
  <si>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</si>
  <si>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</si>
  <si>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</si>
  <si>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</si>
  <si>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</si>
  <si>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</si>
  <si>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</si>
  <si>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</si>
  <si>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</si>
  <si>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</si>
  <si>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</si>
  <si>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</si>
  <si>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</si>
  <si>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</si>
  <si>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</si>
  <si>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</si>
  <si>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</si>
  <si>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</si>
  <si>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</si>
  <si>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</si>
  <si>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</si>
  <si>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</si>
  <si>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</si>
  <si>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</si>
  <si>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</si>
  <si>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</si>
  <si>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</si>
  <si>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</si>
  <si>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</si>
  <si>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</si>
  <si>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</si>
  <si>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</si>
  <si>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</si>
  <si>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</si>
  <si>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</si>
  <si>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</si>
  <si>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</si>
  <si>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</si>
  <si>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</si>
  <si>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</si>
  <si>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</si>
  <si>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</si>
  <si>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</si>
  <si>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</si>
  <si>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</si>
  <si>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</si>
  <si>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</si>
  <si>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</si>
  <si>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</si>
  <si>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</si>
  <si>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</si>
  <si>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</si>
  <si>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</si>
  <si>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</si>
  <si>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</si>
  <si>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</si>
  <si>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</si>
  <si>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</si>
  <si>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</si>
  <si>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</si>
  <si>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</si>
  <si>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</si>
  <si>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</si>
  <si>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</si>
  <si>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</si>
  <si>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</si>
  <si>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</si>
  <si>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</si>
  <si>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</si>
  <si>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</si>
  <si>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</si>
  <si>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</si>
  <si>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</si>
  <si>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</si>
  <si>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</si>
  <si>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</si>
  <si>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</si>
  <si>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</si>
  <si>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</si>
  <si>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</si>
  <si>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</si>
  <si>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</si>
  <si>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</si>
  <si>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</si>
  <si>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</si>
  <si>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</si>
  <si>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</si>
  <si>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</si>
  <si>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</si>
  <si>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</si>
  <si>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</si>
  <si>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</si>
  <si>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</si>
  <si>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</si>
  <si>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</si>
  <si>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</si>
  <si>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</si>
  <si>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</si>
  <si>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</si>
  <si>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</si>
  <si>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</si>
  <si>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</si>
  <si>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</si>
  <si>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</si>
  <si>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</si>
  <si>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</si>
  <si>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</si>
  <si>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</si>
  <si>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</si>
  <si>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</si>
  <si>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</si>
  <si>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</si>
  <si>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</si>
  <si>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</si>
  <si>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</si>
  <si>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</si>
  <si>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</si>
  <si>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</si>
  <si>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</si>
  <si>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</si>
  <si>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</si>
  <si>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</si>
  <si>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</si>
  <si>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</si>
  <si>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</si>
  <si>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</si>
  <si>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</si>
  <si>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</si>
  <si>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</si>
  <si>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</si>
  <si>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</si>
  <si>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</si>
  <si>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</si>
  <si>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</si>
  <si>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</si>
  <si>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</si>
  <si>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</si>
  <si>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</si>
  <si>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</si>
  <si>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</si>
  <si>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</si>
  <si>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</si>
  <si>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</si>
  <si>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</si>
  <si>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</si>
  <si>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</si>
  <si>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</si>
  <si>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</si>
  <si>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</si>
  <si>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</si>
  <si>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</si>
  <si>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</si>
  <si>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</si>
  <si>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</si>
  <si>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</si>
  <si>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</si>
  <si>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</si>
  <si>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</si>
  <si>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</si>
  <si>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</si>
  <si>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</si>
  <si>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</si>
  <si>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</si>
  <si>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</si>
  <si>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</si>
  <si>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</si>
  <si>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</si>
  <si>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</si>
  <si>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</si>
  <si>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</si>
  <si>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</si>
  <si>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</si>
  <si>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</si>
  <si>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</si>
  <si>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</si>
  <si>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</si>
  <si>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</si>
  <si>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</si>
  <si>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</si>
  <si>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</si>
  <si>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</si>
  <si>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</si>
  <si>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</si>
  <si>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</si>
  <si>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</si>
  <si>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</si>
  <si>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</si>
  <si>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</si>
  <si>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</si>
  <si>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</si>
  <si>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</si>
  <si>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</si>
  <si>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</si>
  <si>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</si>
  <si>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</si>
  <si>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</si>
  <si>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</si>
  <si>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</si>
  <si>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</si>
  <si>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</si>
  <si>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</si>
  <si>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</si>
  <si>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</si>
  <si>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</si>
  <si>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</si>
  <si>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</si>
  <si>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</si>
  <si>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</si>
  <si>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</si>
  <si>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</si>
  <si>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</si>
  <si>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</si>
  <si>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</si>
  <si>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</si>
  <si>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</si>
  <si>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</si>
  <si>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</si>
  <si>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</si>
  <si>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</si>
  <si>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</si>
  <si>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</si>
  <si>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</si>
  <si>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</si>
  <si>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</si>
  <si>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</si>
  <si>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</si>
  <si>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</si>
  <si>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</si>
  <si>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</si>
  <si>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</si>
  <si>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</si>
  <si>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</si>
  <si>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</si>
  <si>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</si>
  <si>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</si>
  <si>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</si>
  <si>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</si>
  <si>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</si>
  <si>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</si>
  <si>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</si>
  <si>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</si>
  <si>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</si>
  <si>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</si>
  <si>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</si>
  <si>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</si>
  <si>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</si>
  <si>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</si>
  <si>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</si>
  <si>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</si>
  <si>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</si>
  <si>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</si>
  <si>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</si>
  <si>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</si>
  <si>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</si>
  <si>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</si>
  <si>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</si>
  <si>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</si>
  <si>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</si>
  <si>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</si>
  <si>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</si>
  <si>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</si>
  <si>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</si>
  <si>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</si>
  <si>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</si>
  <si>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</si>
  <si>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</si>
  <si>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</si>
  <si>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</si>
  <si>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</si>
  <si>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</si>
  <si>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</si>
  <si>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</si>
  <si>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</si>
  <si>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</si>
  <si>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</si>
  <si>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</si>
  <si>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</si>
  <si>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</si>
  <si>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</si>
  <si>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</si>
  <si>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</si>
  <si>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</si>
  <si>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</si>
  <si>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</si>
  <si>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</si>
  <si>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</si>
  <si>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</si>
  <si>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</si>
  <si>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</si>
  <si>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</si>
  <si>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</si>
  <si>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</si>
  <si>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</si>
  <si>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</si>
  <si>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</si>
  <si>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</si>
  <si>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</si>
  <si>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</si>
  <si>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</si>
  <si>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</si>
  <si>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</si>
  <si>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</si>
  <si>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</si>
  <si>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</si>
  <si>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</si>
  <si>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</si>
  <si>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</si>
  <si>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</si>
  <si>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</si>
  <si>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</si>
  <si>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</si>
  <si>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</si>
  <si>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</si>
  <si>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</si>
  <si>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</si>
  <si>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</si>
  <si>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</si>
  <si>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</si>
  <si>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</si>
  <si>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</si>
  <si>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</si>
  <si>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</si>
  <si>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</si>
  <si>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</si>
  <si>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</si>
  <si>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</si>
  <si>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</si>
  <si>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</si>
  <si>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</si>
  <si>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</si>
  <si>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</si>
  <si>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</si>
  <si>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</si>
  <si>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</si>
  <si>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</si>
  <si>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</si>
  <si>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</si>
  <si>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</si>
  <si>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</si>
  <si>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</si>
  <si>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</si>
  <si>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</si>
  <si>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</si>
  <si>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</si>
  <si>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</si>
  <si>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</si>
  <si>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</si>
  <si>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</si>
  <si>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</si>
  <si>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</si>
  <si>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</si>
  <si>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</si>
  <si>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</si>
  <si>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</si>
  <si>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</si>
  <si>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</si>
  <si>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</si>
  <si>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</si>
  <si>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</si>
  <si>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</si>
  <si>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</si>
  <si>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</si>
  <si>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</si>
  <si>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</si>
  <si>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</si>
  <si>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</si>
  <si>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</si>
  <si>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</si>
  <si>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</si>
  <si>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</si>
  <si>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</si>
  <si>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</si>
  <si>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</si>
  <si>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</si>
  <si>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</si>
  <si>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</si>
  <si>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</si>
  <si>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</si>
  <si>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</si>
  <si>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</si>
  <si>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</si>
  <si>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</si>
  <si>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</si>
  <si>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</si>
  <si>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</si>
  <si>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</si>
  <si>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</si>
  <si>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</si>
  <si>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</si>
  <si>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</si>
  <si>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</si>
  <si>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</si>
  <si>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</si>
  <si>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</si>
  <si>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</si>
  <si>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</si>
  <si>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</si>
  <si>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</si>
  <si>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</si>
  <si>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</si>
  <si>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</si>
  <si>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</si>
  <si>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</si>
  <si>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</si>
  <si>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</si>
  <si>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</si>
  <si>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</si>
  <si>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</si>
  <si>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</si>
  <si>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</si>
  <si>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</si>
  <si>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</si>
  <si>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</si>
  <si>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</si>
  <si>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</si>
  <si>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</si>
  <si>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</si>
  <si>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</si>
  <si>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</si>
  <si>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</si>
  <si>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</si>
  <si>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</si>
  <si>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</si>
  <si>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</si>
  <si>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</si>
  <si>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</si>
  <si>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</si>
  <si>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</si>
  <si>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</si>
  <si>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</si>
  <si>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</si>
  <si>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</si>
  <si>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</si>
  <si>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</si>
  <si>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</si>
  <si>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</si>
  <si>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</si>
  <si>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</si>
  <si>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</si>
  <si>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</si>
  <si>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</si>
  <si>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</si>
  <si>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</si>
  <si>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</si>
  <si>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</si>
  <si>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</si>
  <si>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</si>
  <si>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</si>
  <si>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</si>
  <si>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</si>
  <si>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</si>
  <si>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</si>
  <si>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</si>
  <si>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</si>
  <si>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</si>
  <si>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</si>
  <si>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</si>
  <si>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</si>
  <si>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</si>
  <si>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</si>
  <si>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</si>
  <si>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</si>
  <si>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</si>
  <si>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</si>
  <si>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</si>
  <si>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</si>
  <si>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</si>
  <si>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</si>
  <si>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</si>
  <si>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</si>
  <si>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</si>
  <si>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</si>
  <si>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</si>
  <si>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</si>
  <si>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</si>
  <si>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</si>
  <si>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</si>
  <si>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</si>
  <si>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</si>
  <si>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</si>
  <si>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</si>
  <si>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</si>
  <si>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</si>
  <si>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</si>
  <si>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</si>
  <si>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</si>
  <si>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</si>
  <si>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</si>
  <si>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</si>
  <si>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</si>
  <si>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</si>
  <si>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</si>
  <si>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</si>
  <si>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</si>
  <si>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</si>
  <si>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</si>
  <si>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</si>
  <si>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</si>
  <si>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</si>
  <si>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</si>
  <si>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</si>
  <si>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</si>
  <si>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</si>
  <si>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</si>
  <si>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</si>
  <si>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</si>
  <si>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</si>
  <si>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</si>
  <si>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</si>
  <si>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</si>
  <si>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</si>
  <si>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</si>
  <si>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</si>
  <si>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</si>
  <si>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</si>
  <si>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</si>
  <si>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</si>
  <si>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</si>
  <si>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</si>
  <si>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</si>
  <si>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</si>
  <si>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</si>
  <si>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</si>
  <si>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</si>
  <si>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</si>
  <si>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</si>
  <si>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</si>
  <si>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</si>
  <si>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</si>
  <si>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</si>
  <si>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</si>
  <si>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</si>
  <si>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</si>
  <si>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</si>
  <si>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</si>
  <si>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</si>
  <si>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</si>
  <si>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</si>
  <si>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</si>
  <si>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</si>
  <si>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</si>
  <si>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</si>
  <si>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</si>
  <si>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</si>
  <si>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</si>
  <si>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</si>
  <si>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</si>
  <si>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</si>
  <si>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</si>
  <si>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</si>
  <si>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</si>
  <si>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</si>
  <si>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</si>
  <si>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</si>
  <si>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</si>
  <si>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</si>
  <si>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</si>
  <si>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</si>
  <si>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</si>
  <si>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</si>
  <si>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</si>
  <si>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</si>
  <si>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</si>
  <si>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</si>
  <si>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</si>
  <si>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</si>
  <si>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</si>
  <si>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</si>
  <si>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</si>
  <si>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</si>
  <si>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</si>
  <si>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</si>
  <si>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</si>
  <si>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</si>
  <si>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</si>
  <si>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</si>
  <si>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</si>
  <si>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</si>
  <si>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</si>
  <si>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</si>
  <si>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</si>
  <si>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</si>
  <si>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</si>
  <si>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</si>
  <si>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</si>
  <si>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</si>
  <si>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</si>
  <si>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</si>
  <si>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</si>
  <si>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</si>
  <si>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</si>
  <si>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</si>
  <si>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</si>
  <si>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</si>
  <si>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</si>
  <si>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</si>
  <si>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</si>
  <si>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</si>
  <si>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</si>
  <si>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</si>
  <si>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</si>
  <si>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</si>
  <si>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</si>
  <si>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</si>
  <si>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</si>
  <si>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</si>
  <si>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</si>
  <si>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</si>
  <si>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</si>
  <si>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</si>
  <si>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</si>
  <si>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</si>
  <si>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</si>
  <si>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</si>
  <si>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</si>
  <si>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</si>
  <si>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</si>
  <si>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</si>
  <si>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</si>
  <si>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</si>
  <si>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</si>
  <si>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</si>
  <si>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</si>
  <si>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</si>
  <si>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</si>
  <si>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</si>
  <si>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</si>
  <si>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</si>
  <si>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</si>
  <si>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</si>
  <si>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</si>
  <si>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</si>
  <si>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</si>
  <si>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</si>
  <si>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</si>
  <si>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</si>
  <si>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</si>
  <si>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</si>
  <si>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</si>
  <si>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</si>
  <si>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</si>
  <si>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</si>
  <si>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</si>
  <si>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</si>
  <si>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</si>
  <si>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</si>
  <si>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</si>
  <si>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</si>
  <si>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</si>
  <si>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</si>
  <si>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</si>
  <si>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</si>
  <si>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</si>
  <si>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</si>
  <si>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</si>
  <si>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</si>
  <si>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</si>
  <si>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</si>
  <si>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</si>
  <si>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</si>
  <si>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</si>
  <si>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</si>
  <si>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</si>
  <si>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</si>
  <si>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</si>
  <si>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</si>
  <si>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</si>
  <si>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</si>
  <si>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</si>
  <si>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</si>
  <si>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</si>
  <si>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</si>
  <si>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</si>
  <si>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</si>
  <si>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</si>
  <si>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</si>
  <si>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</si>
  <si>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</si>
  <si>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</si>
  <si>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</si>
  <si>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</si>
  <si>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</si>
  <si>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</si>
  <si>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</si>
  <si>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</si>
  <si>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</si>
  <si>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</si>
  <si>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</si>
  <si>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</si>
  <si>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</si>
  <si>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</si>
  <si>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</si>
  <si>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</si>
  <si>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</si>
  <si>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</si>
  <si>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</si>
  <si>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</si>
  <si>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</si>
  <si>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</si>
  <si>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</si>
  <si>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</si>
  <si>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</si>
  <si>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</si>
  <si>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</si>
  <si>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</si>
  <si>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</si>
  <si>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</si>
  <si>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</si>
  <si>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</si>
  <si>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</si>
  <si>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</si>
  <si>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</si>
  <si>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</si>
  <si>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</si>
  <si>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</si>
  <si>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</si>
  <si>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</si>
  <si>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</si>
  <si>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</si>
  <si>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</si>
  <si>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</si>
  <si>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</si>
  <si>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</si>
  <si>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</si>
  <si>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</si>
  <si>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</si>
  <si>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</si>
  <si>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</si>
  <si>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</si>
  <si>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</si>
  <si>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</si>
  <si>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</si>
  <si>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</si>
  <si>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</si>
  <si>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</si>
  <si>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</si>
  <si>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</si>
  <si>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</si>
  <si>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</si>
  <si>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</si>
  <si>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</si>
  <si>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</si>
  <si>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</si>
  <si>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</si>
  <si>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</si>
  <si>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</si>
  <si>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</si>
  <si>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</si>
  <si>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</si>
  <si>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</si>
  <si>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</si>
  <si>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</si>
  <si>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</si>
  <si>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</si>
  <si>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</si>
  <si>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</si>
  <si>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</si>
  <si>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</si>
  <si>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</si>
  <si>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</si>
  <si>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</si>
  <si>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</si>
  <si>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</si>
  <si>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</si>
  <si>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</si>
  <si>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</si>
  <si>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</si>
  <si>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</si>
  <si>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</si>
  <si>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</si>
  <si>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</si>
  <si>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</si>
  <si>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</si>
  <si>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</si>
  <si>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</si>
  <si>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</si>
  <si>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</si>
  <si>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</si>
  <si>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</si>
  <si>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</si>
  <si>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</si>
  <si>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</si>
  <si>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</si>
  <si>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</si>
  <si>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</si>
  <si>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</si>
  <si>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</si>
  <si>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</si>
  <si>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</si>
  <si>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</si>
  <si>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</si>
  <si>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</si>
  <si>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</si>
  <si>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</si>
  <si>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</si>
  <si>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</si>
  <si>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</si>
  <si>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</si>
  <si>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</si>
  <si>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</si>
  <si>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</si>
  <si>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</si>
  <si>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</si>
  <si>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</si>
  <si>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</si>
  <si>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</si>
  <si>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</si>
  <si>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</si>
  <si>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</si>
  <si>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</si>
  <si>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</si>
  <si>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</si>
  <si>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</si>
  <si>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</si>
  <si>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</si>
  <si>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</si>
  <si>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</si>
  <si>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</si>
  <si>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</si>
  <si>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</si>
  <si>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</si>
  <si>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</si>
  <si>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</si>
  <si>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</si>
  <si>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</si>
  <si>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</si>
  <si>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</si>
  <si>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</si>
  <si>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</si>
  <si>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</si>
  <si>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</si>
  <si>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</si>
  <si>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</si>
  <si>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</si>
  <si>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</si>
  <si>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</si>
  <si>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</si>
  <si>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</si>
  <si>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</si>
  <si>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</si>
  <si>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</si>
  <si>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</si>
  <si>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</si>
  <si>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</si>
  <si>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</si>
  <si>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</si>
  <si>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</si>
  <si>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</si>
  <si>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</si>
  <si>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</si>
  <si>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</si>
  <si>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</si>
  <si>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</si>
  <si>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</si>
  <si>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</si>
  <si>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</si>
  <si>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</si>
  <si>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</si>
  <si>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</si>
  <si>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</si>
  <si>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</si>
  <si>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</si>
  <si>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</si>
  <si>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</si>
  <si>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</si>
  <si>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</si>
  <si>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</si>
  <si>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</si>
  <si>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</si>
  <si>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</si>
  <si>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</si>
  <si>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</si>
  <si>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</si>
  <si>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</si>
  <si>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</si>
  <si>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</si>
  <si>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</si>
  <si>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</si>
  <si>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</si>
  <si>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</si>
  <si>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</si>
  <si>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</si>
  <si>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</si>
  <si>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</si>
  <si>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</si>
  <si>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</si>
  <si>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</si>
  <si>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</si>
  <si>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</si>
  <si>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</si>
  <si>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</si>
  <si>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</si>
  <si>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</si>
  <si>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</si>
  <si>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</si>
  <si>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</si>
  <si>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</si>
  <si>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</si>
  <si>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</si>
  <si>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</si>
  <si>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</si>
  <si>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</si>
  <si>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</si>
  <si>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</si>
  <si>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</si>
  <si>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</si>
  <si>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</si>
  <si>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</si>
  <si>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</si>
  <si>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</si>
  <si>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</si>
  <si>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</si>
  <si>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</si>
  <si>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</si>
  <si>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</si>
  <si>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</si>
  <si>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</si>
  <si>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</si>
  <si>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</si>
  <si>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</si>
  <si>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</si>
  <si>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</si>
  <si>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</si>
  <si>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</si>
  <si>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</si>
  <si>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</si>
  <si>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</si>
  <si>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</si>
  <si>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</si>
  <si>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</si>
  <si>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</si>
  <si>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</si>
  <si>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</si>
  <si>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</si>
  <si>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</si>
  <si>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</si>
  <si>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</si>
  <si>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</si>
  <si>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</si>
  <si>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</si>
  <si>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</si>
  <si>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</si>
  <si>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</si>
  <si>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</si>
  <si>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</si>
  <si>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</si>
  <si>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</si>
  <si>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</si>
  <si>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</si>
  <si>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</si>
  <si>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</si>
  <si>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</si>
  <si>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</si>
  <si>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</si>
  <si>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</si>
  <si>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</si>
  <si>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</si>
  <si>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</si>
  <si>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</si>
  <si>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</si>
  <si>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</si>
  <si>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</si>
  <si>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</si>
  <si>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</si>
  <si>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</si>
  <si>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</si>
  <si>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</si>
  <si>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</si>
  <si>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</si>
  <si>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</si>
  <si>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</si>
  <si>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</si>
  <si>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</si>
  <si>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</si>
  <si>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</si>
  <si>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</si>
  <si>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</si>
  <si>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</si>
  <si>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</si>
  <si>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</si>
  <si>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</si>
  <si>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</si>
  <si>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</si>
  <si>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</si>
  <si>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</si>
  <si>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</si>
  <si>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</si>
  <si>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</si>
  <si>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</si>
  <si>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</si>
  <si>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</si>
  <si>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</si>
  <si>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</si>
  <si>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</si>
  <si>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</si>
  <si>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</si>
  <si>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</si>
  <si>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</si>
  <si>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</si>
  <si>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</si>
  <si>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</si>
  <si>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</si>
  <si>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</si>
  <si>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</si>
  <si>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</si>
  <si>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</si>
  <si>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</si>
  <si>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</si>
  <si>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</si>
  <si>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</si>
  <si>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</si>
  <si>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</si>
  <si>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</si>
  <si>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</si>
  <si>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</si>
  <si>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</si>
  <si>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</si>
  <si>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</si>
  <si>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</si>
  <si>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</si>
  <si>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</si>
  <si>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</si>
  <si>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</si>
  <si>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</si>
  <si>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</si>
  <si>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</si>
  <si>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</si>
  <si>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</si>
  <si>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</si>
  <si>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</si>
  <si>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</si>
  <si>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</si>
  <si>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</si>
  <si>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</si>
  <si>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</si>
  <si>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</si>
  <si>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</si>
  <si>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</si>
  <si>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</si>
  <si>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</si>
  <si>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</si>
  <si>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</si>
  <si>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</si>
  <si>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</si>
  <si>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</si>
  <si>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</si>
  <si>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</si>
  <si>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</si>
  <si>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</si>
  <si>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</si>
  <si>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</si>
  <si>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</si>
  <si>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</si>
  <si>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</si>
  <si>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</si>
  <si>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</si>
  <si>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</si>
  <si>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</si>
  <si>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</si>
  <si>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</si>
  <si>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</si>
  <si>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</si>
  <si>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</si>
  <si>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</si>
  <si>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</si>
  <si>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</si>
  <si>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</si>
  <si>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</si>
  <si>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</si>
  <si>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</si>
  <si>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</si>
  <si>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</si>
  <si>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</si>
  <si>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</si>
  <si>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</si>
  <si>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</si>
  <si>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</si>
  <si>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</si>
  <si>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</si>
  <si>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</si>
  <si>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</si>
  <si>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</si>
  <si>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</si>
  <si>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</si>
  <si>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</si>
  <si>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</si>
  <si>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</si>
  <si>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</si>
  <si>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</si>
  <si>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</si>
  <si>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</si>
  <si>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</si>
  <si>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</si>
  <si>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</si>
  <si>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</si>
  <si>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</si>
  <si>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</si>
  <si>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</si>
  <si>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</si>
  <si>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</si>
  <si>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</si>
  <si>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</si>
  <si>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</si>
  <si>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</si>
  <si>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</si>
  <si>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</si>
  <si>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</si>
  <si>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</si>
  <si>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</si>
  <si>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</si>
  <si>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</si>
  <si>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</si>
  <si>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</si>
  <si>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</si>
  <si>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</si>
  <si>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</si>
  <si>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</si>
  <si>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</si>
  <si>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</si>
  <si>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</si>
  <si>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</si>
  <si>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</si>
  <si>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</si>
  <si>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</si>
  <si>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</si>
  <si>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</si>
  <si>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</si>
  <si>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</si>
  <si>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</si>
  <si>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</si>
  <si>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</si>
  <si>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</si>
  <si>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</si>
  <si>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</si>
  <si>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</si>
  <si>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</si>
  <si>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</si>
  <si>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</si>
  <si>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</si>
  <si>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</si>
  <si>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</si>
  <si>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</si>
  <si>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</si>
  <si>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</si>
  <si>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</si>
  <si>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</si>
  <si>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</si>
  <si>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</si>
  <si>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</si>
  <si>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</si>
  <si>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</si>
  <si>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</si>
  <si>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</si>
  <si>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</si>
  <si>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</si>
  <si>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</si>
  <si>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</si>
  <si>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</si>
  <si>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</si>
  <si>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</si>
  <si>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</si>
  <si>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</si>
  <si>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</si>
  <si>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</si>
  <si>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</si>
  <si>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</si>
  <si>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</si>
  <si>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</si>
  <si>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</si>
  <si>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</si>
  <si>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</si>
  <si>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</si>
  <si>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</si>
  <si>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</si>
  <si>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</si>
  <si>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</si>
  <si>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</si>
  <si>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</si>
  <si>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</si>
  <si>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</si>
  <si>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</si>
  <si>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</si>
  <si>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</si>
  <si>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</si>
  <si>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</si>
  <si>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</si>
  <si>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</si>
  <si>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</si>
  <si>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</si>
  <si>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</si>
  <si>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</si>
  <si>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</si>
  <si>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</si>
  <si>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</si>
  <si>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</si>
  <si>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</si>
  <si>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</si>
  <si>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</si>
  <si>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</si>
  <si>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</si>
  <si>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</si>
  <si>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</si>
  <si>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</si>
  <si>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</si>
  <si>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</si>
  <si>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</si>
  <si>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</si>
  <si>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</si>
  <si>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</si>
  <si>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</si>
  <si>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</si>
  <si>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</si>
  <si>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</si>
  <si>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</si>
  <si>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</si>
  <si>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</si>
  <si>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</si>
  <si>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</si>
  <si>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</si>
  <si>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</si>
  <si>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</si>
  <si>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</si>
  <si>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</si>
  <si>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</si>
  <si>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</si>
  <si>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</si>
  <si>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</si>
  <si>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</si>
  <si>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</si>
  <si>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</si>
  <si>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</si>
  <si>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</si>
  <si>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</si>
  <si>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</si>
  <si>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</si>
  <si>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</si>
  <si>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</si>
  <si>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</si>
  <si>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</si>
  <si>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</si>
  <si>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</si>
  <si>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</si>
  <si>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</si>
  <si>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</si>
  <si>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</si>
  <si>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</si>
  <si>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</si>
  <si>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</si>
  <si>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</si>
  <si>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</si>
  <si>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</si>
  <si>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</si>
  <si>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</si>
  <si>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</si>
  <si>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</si>
  <si>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</si>
  <si>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</si>
  <si>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</si>
  <si>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</si>
  <si>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</si>
  <si>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</si>
  <si>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</si>
  <si>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</si>
  <si>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</si>
  <si>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</si>
  <si>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</si>
  <si>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</si>
  <si>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</si>
  <si>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</si>
  <si>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</si>
  <si>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</si>
  <si>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</si>
  <si>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</si>
  <si>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</si>
  <si>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</si>
  <si>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</si>
  <si>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</si>
  <si>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</si>
  <si>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</si>
  <si>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</si>
  <si>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</si>
  <si>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</si>
  <si>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</si>
  <si>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</si>
  <si>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</si>
  <si>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</si>
  <si>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</si>
  <si>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</si>
  <si>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</si>
  <si>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</si>
  <si>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</si>
  <si>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</si>
  <si>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</si>
  <si>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</si>
  <si>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</si>
  <si>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</si>
  <si>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</si>
  <si>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</si>
  <si>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</si>
  <si>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</si>
  <si>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</si>
  <si>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</si>
  <si>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</si>
  <si>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</si>
  <si>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</si>
  <si>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</si>
  <si>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</si>
  <si>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</si>
  <si>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</si>
  <si>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</si>
  <si>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</si>
  <si>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</si>
  <si>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</si>
  <si>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</si>
  <si>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</si>
  <si>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</si>
  <si>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</si>
  <si>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</si>
  <si>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</si>
  <si>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</si>
  <si>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</si>
  <si>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</si>
  <si>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</si>
  <si>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</si>
  <si>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</si>
  <si>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</si>
  <si>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</si>
  <si>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</si>
  <si>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</si>
  <si>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</si>
  <si>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</si>
  <si>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</si>
  <si>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</si>
  <si>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</si>
  <si>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</si>
  <si>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</si>
  <si>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</si>
  <si>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</si>
  <si>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</si>
  <si>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</si>
  <si>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</si>
  <si>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</si>
  <si>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</si>
  <si>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</si>
  <si>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</si>
  <si>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</si>
  <si>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</si>
  <si>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</si>
  <si>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</si>
  <si>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</si>
  <si>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</si>
  <si>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</si>
  <si>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</si>
  <si>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</si>
  <si>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</si>
  <si>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</si>
  <si>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</si>
  <si>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</si>
  <si>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</si>
  <si>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</si>
  <si>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</si>
  <si>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</si>
  <si>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</si>
  <si>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</si>
  <si>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</si>
  <si>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</si>
  <si>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</si>
  <si>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</si>
  <si>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</si>
  <si>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</si>
  <si>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</si>
  <si>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</si>
  <si>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</si>
  <si>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</si>
  <si>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</si>
  <si>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</si>
  <si>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</si>
  <si>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</si>
  <si>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</si>
  <si>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</si>
  <si>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</si>
  <si>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</si>
  <si>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</si>
  <si>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</si>
  <si>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</si>
  <si>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</si>
  <si>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</si>
  <si>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</si>
  <si>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</si>
  <si>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</si>
  <si>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</si>
  <si>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</si>
  <si>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</si>
  <si>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</si>
  <si>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</si>
  <si>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</si>
  <si>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</si>
  <si>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</si>
  <si>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</si>
  <si>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</si>
  <si>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</si>
  <si>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</si>
  <si>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</si>
  <si>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</si>
  <si>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</si>
  <si>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</si>
  <si>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</si>
  <si>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</si>
  <si>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</si>
  <si>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</si>
  <si>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</si>
  <si>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</si>
  <si>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</si>
  <si>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</si>
  <si>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</si>
  <si>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</si>
  <si>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</si>
  <si>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</si>
  <si>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</si>
  <si>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</si>
  <si>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</si>
  <si>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</si>
  <si>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</si>
  <si>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</si>
  <si>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</si>
  <si>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</si>
  <si>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</si>
  <si>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</si>
  <si>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</si>
  <si>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</si>
  <si>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</si>
  <si>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</si>
  <si>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</si>
  <si>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</si>
  <si>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</si>
  <si>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</si>
  <si>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</si>
  <si>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</si>
  <si>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</si>
  <si>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</si>
  <si>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</si>
  <si>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</si>
  <si>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</si>
  <si>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</si>
  <si>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</si>
  <si>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</si>
  <si>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</si>
  <si>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</si>
  <si>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</si>
  <si>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</si>
  <si>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</si>
  <si>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</si>
  <si>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</si>
  <si>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</si>
  <si>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</si>
  <si>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</si>
  <si>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</si>
  <si>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</si>
  <si>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</si>
  <si>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</si>
  <si>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</si>
  <si>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</si>
  <si>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</si>
  <si>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</si>
  <si>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</si>
  <si>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</si>
  <si>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</si>
  <si>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</si>
  <si>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</si>
  <si>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</si>
  <si>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</si>
  <si>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</si>
  <si>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</si>
  <si>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</si>
  <si>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</si>
  <si>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</si>
  <si>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</si>
  <si>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</si>
  <si>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</si>
  <si>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</si>
  <si>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</si>
  <si>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</si>
  <si>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</si>
  <si>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</si>
  <si>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</si>
  <si>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</si>
  <si>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</si>
  <si>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</si>
  <si>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</si>
  <si>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</si>
  <si>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</si>
  <si>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</si>
  <si>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</si>
  <si>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</si>
  <si>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</si>
  <si>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</si>
  <si>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</si>
  <si>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</si>
  <si>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</si>
  <si>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</si>
  <si>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</si>
  <si>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</si>
  <si>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</si>
  <si>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</si>
  <si>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</si>
  <si>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</si>
  <si>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</si>
  <si>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</si>
  <si>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</si>
  <si>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</si>
  <si>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</si>
  <si>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</si>
  <si>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</si>
  <si>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</si>
  <si>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</si>
  <si>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</si>
  <si>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</si>
  <si>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</si>
  <si>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</si>
  <si>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</si>
  <si>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</si>
  <si>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</si>
  <si>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</si>
  <si>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</si>
  <si>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</si>
  <si>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</si>
  <si>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</si>
  <si>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</si>
  <si>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</si>
  <si>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</si>
  <si>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</si>
  <si>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</si>
  <si>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</si>
  <si>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</si>
  <si>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</si>
  <si>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</si>
  <si>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</si>
  <si>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</si>
  <si>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</si>
  <si>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</si>
  <si>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</si>
  <si>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</si>
  <si>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</si>
  <si>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</si>
  <si>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</si>
  <si>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</si>
  <si>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</si>
  <si>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</si>
  <si>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</si>
  <si>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</si>
  <si>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</si>
  <si>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</si>
  <si>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</si>
  <si>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</si>
  <si>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</si>
  <si>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</si>
  <si>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</si>
  <si>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</si>
  <si>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</si>
  <si>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</si>
  <si>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</si>
  <si>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</si>
  <si>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</si>
  <si>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</si>
  <si>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</si>
  <si>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</si>
  <si>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</si>
  <si>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</si>
  <si>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</si>
  <si>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</si>
  <si>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</si>
  <si>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</si>
  <si>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</si>
  <si>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</si>
  <si>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</si>
  <si>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</si>
  <si>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</si>
  <si>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</si>
  <si>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</si>
  <si>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</si>
  <si>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</si>
  <si>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</si>
  <si>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</si>
  <si>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</si>
  <si>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</si>
  <si>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</si>
  <si>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</si>
  <si>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</si>
  <si>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</si>
  <si>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</si>
  <si>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</si>
  <si>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</si>
  <si>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</si>
  <si>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</si>
  <si>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</si>
  <si>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</si>
  <si>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</si>
  <si>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</si>
  <si>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</si>
  <si>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</si>
  <si>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</si>
  <si>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</si>
  <si>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</si>
  <si>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</si>
  <si>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</si>
  <si>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</si>
  <si>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</si>
  <si>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</si>
  <si>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</si>
  <si>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</si>
  <si>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</si>
  <si>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</si>
  <si>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</si>
  <si>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</si>
  <si>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</si>
  <si>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</si>
  <si>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</si>
  <si>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</si>
  <si>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</si>
  <si>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</si>
  <si>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</si>
  <si>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</si>
  <si>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</si>
  <si>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</si>
  <si>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</si>
  <si>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</si>
  <si>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</si>
  <si>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</si>
  <si>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</si>
  <si>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</si>
  <si>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</si>
  <si>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</si>
  <si>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</si>
  <si>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</si>
  <si>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</si>
  <si>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</si>
  <si>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</si>
  <si>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</si>
  <si>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</si>
  <si>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</si>
  <si>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</si>
  <si>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</si>
  <si>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</si>
  <si>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</si>
  <si>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</si>
  <si>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</si>
  <si>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</si>
  <si>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</si>
  <si>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</si>
  <si>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</si>
  <si>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</si>
  <si>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</si>
  <si>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</si>
  <si>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</si>
  <si>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</si>
  <si>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</si>
  <si>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</si>
  <si>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</si>
  <si>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</si>
  <si>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</si>
  <si>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</si>
  <si>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</si>
  <si>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</si>
  <si>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</si>
  <si>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</si>
  <si>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</si>
  <si>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</si>
  <si>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</si>
  <si>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</si>
  <si>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</si>
  <si>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</si>
  <si>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</si>
  <si>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</si>
  <si>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</si>
  <si>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</si>
  <si>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</si>
  <si>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</si>
  <si>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</si>
  <si>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</si>
  <si>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</si>
  <si>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</si>
  <si>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</si>
  <si>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</si>
  <si>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</si>
  <si>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</si>
  <si>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</si>
  <si>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</si>
  <si>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</si>
  <si>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</si>
  <si>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</si>
  <si>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</si>
  <si>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</si>
  <si>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</si>
  <si>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</si>
  <si>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</si>
  <si>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</si>
  <si>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</si>
  <si>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</si>
  <si>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</si>
  <si>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</si>
  <si>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</si>
  <si>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</si>
  <si>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</si>
  <si>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</si>
  <si>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</si>
  <si>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</si>
  <si>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</si>
  <si>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</si>
  <si>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</si>
  <si>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</si>
  <si>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</si>
  <si>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</si>
  <si>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</si>
  <si>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</si>
  <si>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</si>
  <si>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</si>
  <si>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</si>
  <si>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</si>
  <si>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</si>
  <si>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</si>
  <si>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</si>
  <si>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</si>
  <si>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</si>
  <si>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</si>
  <si>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</si>
  <si>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</si>
  <si>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</si>
  <si>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</si>
  <si>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</si>
  <si>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</si>
  <si>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</si>
  <si>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</si>
  <si>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</si>
  <si>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</si>
  <si>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</si>
  <si>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</si>
  <si>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</si>
  <si>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</si>
  <si>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</si>
  <si>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</si>
  <si>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</si>
  <si>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</si>
  <si>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</si>
  <si>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</si>
  <si>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</si>
  <si>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</si>
  <si>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</si>
  <si>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</si>
  <si>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</si>
  <si>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</si>
  <si>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</si>
  <si>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</si>
  <si>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</si>
  <si>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</si>
  <si>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</si>
  <si>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</si>
  <si>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</si>
  <si>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</si>
  <si>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</si>
  <si>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</si>
  <si>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</si>
  <si>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</si>
  <si>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</si>
  <si>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</si>
  <si>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</si>
  <si>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</si>
  <si>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</si>
  <si>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</si>
  <si>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</si>
  <si>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</si>
  <si>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</si>
  <si>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</si>
  <si>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</si>
  <si>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</si>
  <si>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</si>
  <si>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</si>
  <si>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</si>
  <si>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</si>
  <si>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</si>
  <si>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</si>
  <si>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</si>
  <si>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</si>
  <si>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</si>
  <si>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</si>
  <si>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</si>
  <si>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</si>
  <si>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</si>
  <si>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</si>
  <si>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</si>
  <si>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</si>
  <si>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</si>
  <si>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</si>
  <si>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</si>
  <si>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</si>
  <si>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</si>
  <si>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</si>
  <si>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</si>
  <si>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</si>
  <si>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</si>
  <si>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</si>
  <si>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</si>
  <si>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</si>
  <si>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</si>
  <si>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</si>
  <si>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</si>
  <si>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</si>
  <si>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</si>
  <si>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</si>
  <si>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</si>
  <si>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</si>
  <si>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</si>
  <si>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</si>
  <si>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</si>
  <si>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</si>
  <si>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</si>
  <si>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</si>
  <si>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</si>
  <si>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</si>
  <si>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</si>
  <si>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</si>
  <si>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</si>
  <si>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</si>
  <si>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</si>
  <si>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</si>
  <si>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</si>
  <si>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</si>
  <si>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</si>
  <si>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</si>
  <si>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</si>
  <si>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</si>
  <si>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</si>
  <si>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</si>
  <si>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</si>
  <si>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</si>
  <si>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</si>
  <si>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</si>
  <si>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</si>
  <si>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</si>
  <si>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</si>
  <si>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</si>
  <si>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</si>
  <si>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</si>
  <si>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</si>
  <si>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</si>
  <si>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</si>
  <si>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</si>
  <si>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</si>
  <si>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</si>
  <si>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</si>
  <si>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</si>
  <si>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</si>
  <si>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</si>
  <si>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</si>
  <si>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</si>
  <si>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</si>
  <si>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</si>
  <si>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</si>
  <si>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</si>
  <si>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</si>
  <si>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</si>
  <si>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</si>
  <si>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</si>
  <si>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</si>
  <si>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</si>
  <si>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</si>
  <si>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</si>
  <si>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</si>
  <si>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</si>
  <si>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</si>
  <si>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</si>
  <si>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</si>
  <si>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</si>
  <si>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</si>
  <si>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</si>
  <si>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</si>
  <si>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</si>
  <si>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</si>
  <si>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</si>
  <si>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</si>
  <si>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</si>
  <si>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</si>
  <si>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</si>
  <si>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</si>
  <si>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</si>
  <si>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</si>
  <si>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</si>
  <si>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</si>
  <si>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</si>
  <si>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</si>
  <si>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</si>
  <si>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</si>
  <si>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</si>
  <si>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</si>
  <si>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</si>
  <si>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</si>
  <si>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</si>
  <si>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</si>
  <si>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</si>
  <si>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</si>
  <si>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</si>
  <si>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</si>
  <si>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</si>
  <si>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</si>
  <si>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</si>
  <si>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</si>
  <si>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</si>
  <si>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</si>
  <si>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</si>
  <si>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</si>
  <si>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</si>
  <si>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</si>
  <si>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</si>
  <si>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</si>
  <si>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</si>
  <si>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</si>
  <si>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</si>
  <si>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</si>
  <si>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</si>
  <si>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</si>
  <si>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</si>
  <si>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</si>
  <si>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</si>
  <si>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</si>
  <si>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</si>
  <si>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</si>
  <si>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</si>
  <si>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</si>
  <si>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</si>
  <si>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</si>
  <si>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</si>
  <si>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</si>
  <si>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</si>
  <si>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</si>
  <si>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</si>
  <si>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</si>
  <si>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</si>
  <si>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</si>
  <si>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</si>
  <si>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</si>
  <si>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</si>
  <si>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</si>
  <si>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</si>
  <si>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</si>
  <si>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</si>
  <si>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</si>
  <si>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</si>
  <si>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</si>
  <si>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</si>
  <si>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</si>
  <si>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</si>
  <si>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</si>
  <si>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</si>
  <si>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</si>
  <si>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</si>
  <si>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</si>
  <si>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</si>
  <si>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</si>
  <si>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</si>
  <si>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</si>
  <si>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</si>
  <si>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</si>
  <si>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</si>
  <si>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</si>
  <si>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</si>
  <si>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</si>
  <si>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</si>
  <si>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</si>
  <si>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</si>
  <si>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</si>
  <si>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</si>
  <si>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</si>
  <si>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</si>
  <si>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</si>
  <si>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</si>
  <si>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</si>
  <si>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</si>
  <si>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</si>
  <si>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</si>
  <si>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</si>
  <si>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</si>
  <si>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</si>
  <si>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</si>
  <si>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</si>
  <si>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</si>
  <si>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</si>
  <si>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</si>
  <si>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</si>
  <si>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</si>
  <si>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</si>
  <si>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</si>
  <si>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</si>
  <si>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</si>
  <si>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</si>
  <si>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</si>
  <si>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</si>
  <si>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</si>
  <si>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</si>
  <si>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</si>
  <si>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</si>
  <si>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</si>
  <si>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</si>
  <si>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</si>
  <si>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</si>
  <si>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</si>
  <si>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</si>
  <si>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</si>
  <si>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</si>
  <si>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</si>
  <si>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</si>
  <si>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</si>
  <si>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</si>
  <si>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</si>
  <si>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</si>
  <si>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</si>
  <si>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</si>
  <si>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</si>
  <si>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</si>
  <si>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</si>
  <si>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</si>
  <si>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</si>
  <si>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</si>
  <si>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</si>
  <si>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</si>
  <si>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</si>
  <si>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</si>
  <si>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</si>
  <si>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</si>
  <si>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</si>
  <si>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</si>
  <si>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</si>
  <si>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</si>
  <si>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</si>
  <si>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</si>
  <si>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</si>
  <si>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</si>
  <si>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</si>
  <si>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</si>
  <si>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</si>
  <si>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</si>
  <si>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</si>
  <si>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</si>
  <si>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</si>
  <si>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</si>
  <si>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</si>
  <si>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</si>
  <si>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</si>
  <si>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</si>
  <si>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</si>
  <si>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</si>
  <si>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</si>
  <si>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</si>
  <si>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</si>
  <si>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</si>
  <si>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</si>
  <si>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</si>
  <si>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</si>
  <si>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</si>
  <si>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</si>
  <si>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</si>
  <si>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</si>
  <si>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</si>
  <si>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</si>
  <si>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</si>
  <si>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</si>
  <si>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</si>
  <si>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</si>
  <si>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</si>
  <si>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</si>
  <si>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</si>
  <si>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</si>
  <si>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</si>
  <si>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</si>
  <si>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</si>
  <si>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</si>
  <si>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</si>
  <si>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</si>
  <si>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</si>
  <si>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</si>
  <si>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</si>
  <si>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</si>
  <si>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</si>
  <si>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</si>
  <si>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</si>
  <si>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</si>
  <si>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</si>
  <si>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</si>
  <si>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</si>
  <si>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</si>
  <si>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</si>
  <si>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</si>
  <si>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</si>
  <si>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</si>
  <si>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</si>
  <si>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</si>
  <si>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</si>
  <si>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</si>
  <si>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</si>
  <si>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</si>
  <si>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</si>
  <si>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</si>
  <si>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</si>
  <si>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</si>
  <si>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</si>
  <si>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</si>
  <si>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</si>
  <si>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</si>
  <si>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</si>
  <si>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</si>
  <si>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</si>
  <si>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</si>
  <si>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</si>
  <si>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</si>
  <si>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</si>
  <si>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</si>
  <si>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</si>
  <si>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</si>
  <si>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</si>
  <si>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</si>
  <si>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</si>
  <si>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</si>
  <si>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</si>
  <si>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</si>
  <si>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</si>
  <si>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</si>
  <si>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</si>
  <si>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</si>
  <si>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</si>
  <si>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</si>
  <si>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</si>
  <si>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</si>
  <si>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</si>
  <si>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</si>
  <si>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</si>
  <si>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</si>
  <si>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</si>
  <si>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</si>
  <si>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</si>
  <si>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</si>
  <si>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</si>
  <si>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</si>
  <si>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</si>
  <si>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</si>
  <si>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</si>
  <si>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</si>
  <si>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</si>
  <si>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</si>
  <si>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</si>
  <si>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</si>
  <si>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</si>
  <si>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</si>
  <si>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</si>
  <si>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</si>
  <si>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</si>
  <si>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</si>
  <si>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</si>
  <si>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</si>
  <si>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</si>
  <si>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</si>
  <si>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</si>
  <si>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</si>
  <si>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</si>
  <si>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</si>
  <si>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</si>
  <si>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</si>
  <si>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</si>
  <si>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</si>
  <si>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</si>
  <si>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</si>
  <si>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</si>
  <si>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</si>
  <si>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</si>
  <si>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</si>
  <si>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</si>
  <si>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</si>
  <si>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</si>
  <si>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</si>
  <si>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</si>
  <si>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</si>
  <si>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</si>
  <si>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</si>
  <si>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</si>
  <si>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</si>
  <si>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</si>
  <si>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</si>
  <si>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</si>
  <si>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</si>
  <si>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</si>
  <si>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</si>
  <si>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</si>
  <si>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</si>
  <si>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</si>
  <si>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</si>
  <si>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</si>
  <si>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</si>
  <si>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</si>
  <si>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</si>
  <si>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</si>
  <si>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</si>
  <si>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</si>
  <si>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</si>
  <si>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</si>
  <si>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</si>
  <si>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</si>
  <si>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</si>
  <si>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</si>
  <si>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</si>
  <si>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</si>
  <si>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</si>
  <si>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</si>
  <si>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</si>
  <si>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</si>
  <si>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</si>
  <si>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</si>
  <si>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</si>
  <si>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</si>
  <si>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</si>
  <si>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</si>
  <si>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</si>
  <si>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</si>
  <si>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</si>
  <si>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</si>
  <si>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</si>
  <si>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</si>
  <si>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</si>
  <si>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</si>
  <si>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</si>
  <si>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</si>
  <si>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</si>
  <si>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</si>
  <si>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</si>
  <si>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</si>
  <si>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</si>
  <si>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</si>
  <si>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</si>
  <si>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</si>
  <si>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</si>
  <si>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</si>
  <si>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</si>
  <si>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</si>
  <si>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</si>
  <si>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</si>
  <si>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</si>
  <si>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</si>
  <si>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</si>
  <si>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</si>
  <si>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</si>
  <si>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</si>
  <si>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</si>
  <si>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</si>
  <si>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</si>
  <si>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</si>
  <si>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</si>
  <si>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</si>
  <si>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</si>
  <si>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</si>
  <si>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</si>
  <si>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</si>
  <si>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</si>
  <si>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</si>
  <si>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</si>
  <si>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</si>
  <si>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</si>
  <si>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</si>
  <si>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</si>
  <si>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</si>
  <si>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</si>
  <si>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</si>
  <si>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</si>
  <si>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</si>
  <si>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</si>
  <si>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</si>
  <si>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</si>
  <si>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</si>
  <si>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</si>
  <si>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</si>
  <si>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</si>
  <si>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</si>
  <si>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</si>
  <si>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</si>
  <si>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</si>
  <si>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</si>
  <si>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</si>
  <si>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</si>
  <si>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</si>
  <si>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</si>
  <si>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</si>
  <si>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</si>
  <si>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</si>
  <si>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</si>
  <si>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</si>
  <si>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</si>
  <si>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</si>
  <si>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</si>
  <si>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</si>
  <si>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</si>
  <si>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</si>
  <si>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</si>
  <si>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</si>
  <si>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</si>
  <si>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</si>
  <si>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</si>
  <si>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</si>
  <si>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</si>
  <si>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</si>
  <si>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</si>
  <si>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</si>
  <si>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</si>
  <si>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</si>
  <si>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</si>
  <si>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</si>
  <si>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</si>
  <si>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</si>
  <si>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</si>
  <si>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</si>
  <si>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</si>
  <si>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</si>
  <si>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</si>
  <si>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</si>
  <si>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</si>
  <si>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</si>
  <si>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</si>
  <si>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</si>
  <si>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</si>
  <si>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</si>
  <si>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</si>
  <si>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</si>
  <si>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</si>
  <si>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</si>
  <si>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</si>
  <si>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</si>
  <si>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</si>
  <si>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</si>
  <si>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</si>
  <si>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</si>
  <si>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</si>
  <si>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</si>
  <si>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</si>
  <si>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</si>
  <si>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</si>
  <si>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</si>
  <si>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</si>
  <si>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</si>
  <si>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</si>
  <si>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</si>
  <si>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</si>
  <si>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</si>
  <si>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</si>
  <si>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</si>
  <si>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</si>
  <si>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</si>
  <si>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</si>
  <si>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</si>
  <si>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</si>
  <si>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</si>
  <si>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</si>
  <si>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</si>
  <si>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</si>
  <si>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</si>
  <si>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</si>
  <si>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</si>
  <si>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</si>
  <si>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</si>
  <si>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</si>
  <si>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</si>
  <si>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</si>
  <si>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</si>
  <si>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</si>
  <si>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</si>
  <si>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</si>
  <si>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</si>
  <si>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</si>
  <si>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</si>
  <si>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</si>
  <si>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</si>
  <si>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</si>
  <si>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</si>
  <si>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</si>
  <si>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</si>
  <si>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</si>
  <si>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</si>
  <si>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</si>
  <si>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</si>
  <si>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</si>
  <si>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</si>
  <si>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</si>
  <si>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</si>
  <si>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</si>
  <si>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</si>
  <si>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</si>
  <si>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</si>
  <si>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</si>
  <si>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</si>
  <si>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</si>
  <si>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</si>
  <si>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</si>
  <si>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</si>
  <si>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</si>
  <si>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</si>
  <si>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</si>
  <si>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</si>
  <si>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</si>
  <si>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</si>
  <si>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</si>
  <si>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</si>
  <si>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</si>
  <si>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</si>
  <si>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</si>
  <si>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</si>
  <si>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</si>
  <si>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</si>
  <si>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</si>
  <si>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</si>
  <si>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</si>
  <si>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</si>
  <si>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</si>
  <si>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</si>
  <si>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</si>
  <si>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</si>
  <si>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</si>
  <si>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</si>
  <si>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</si>
  <si>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</si>
  <si>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</si>
  <si>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</si>
  <si>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</si>
  <si>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</si>
  <si>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</si>
  <si>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</si>
  <si>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</si>
  <si>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</si>
  <si>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</si>
  <si>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</si>
  <si>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</si>
  <si>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</si>
  <si>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</si>
  <si>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</si>
  <si>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</si>
  <si>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</si>
  <si>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</si>
  <si>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</si>
  <si>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</si>
  <si>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</si>
  <si>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</si>
  <si>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</si>
  <si>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</si>
  <si>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</si>
  <si>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</si>
  <si>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</si>
  <si>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</si>
  <si>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</si>
  <si>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</si>
  <si>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</si>
  <si>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</si>
  <si>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</si>
  <si>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</si>
  <si>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</si>
  <si>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</si>
  <si>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</si>
  <si>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</si>
  <si>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</si>
  <si>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</si>
  <si>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</si>
  <si>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</si>
  <si>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</si>
  <si>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</si>
  <si>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</si>
  <si>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</si>
  <si>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</si>
  <si>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</si>
  <si>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</si>
  <si>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</si>
  <si>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</si>
  <si>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</si>
  <si>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</si>
  <si>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</si>
  <si>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</si>
  <si>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</si>
  <si>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</si>
  <si>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</si>
  <si>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</si>
  <si>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</si>
  <si>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</si>
  <si>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</si>
  <si>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</si>
  <si>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</si>
  <si>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</si>
  <si>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</si>
  <si>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</si>
  <si>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</si>
  <si>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</si>
  <si>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</si>
  <si>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</si>
  <si>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</si>
  <si>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</si>
  <si>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</si>
  <si>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</si>
  <si>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</si>
  <si>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</si>
  <si>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</si>
  <si>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</si>
  <si>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</si>
  <si>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</si>
  <si>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</si>
  <si>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</si>
  <si>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</si>
  <si>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</si>
  <si>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</si>
  <si>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</si>
  <si>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</si>
  <si>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</si>
  <si>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</si>
  <si>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</si>
  <si>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</si>
  <si>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</si>
  <si>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</si>
  <si>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</si>
  <si>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</si>
  <si>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</si>
  <si>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</si>
  <si>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</si>
  <si>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</si>
  <si>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</si>
  <si>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</si>
  <si>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</si>
  <si>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</si>
  <si>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</si>
  <si>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</si>
  <si>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</si>
  <si>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</si>
  <si>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</si>
  <si>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</si>
  <si>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</si>
  <si>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</si>
  <si>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</si>
  <si>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</si>
  <si>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</si>
  <si>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</si>
  <si>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</si>
  <si>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</si>
  <si>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</si>
  <si>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</si>
  <si>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</si>
  <si>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</si>
  <si>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</si>
  <si>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</si>
  <si>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</si>
  <si>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</si>
  <si>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</si>
  <si>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</si>
  <si>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</si>
  <si>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</si>
  <si>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</si>
  <si>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</si>
  <si>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</si>
  <si>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</si>
  <si>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</si>
  <si>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</si>
  <si>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</si>
  <si>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</si>
  <si>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</si>
  <si>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</si>
  <si>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</si>
  <si>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</si>
  <si>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</si>
  <si>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</si>
  <si>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</si>
  <si>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</si>
  <si>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</si>
  <si>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</si>
  <si>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</si>
  <si>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</si>
  <si>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</si>
  <si>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</si>
  <si>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</si>
  <si>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</si>
  <si>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</si>
  <si>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</si>
  <si>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</si>
  <si>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</si>
  <si>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</si>
  <si>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</si>
  <si>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</si>
  <si>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</si>
  <si>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</si>
  <si>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</si>
  <si>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</si>
  <si>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</si>
  <si>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</si>
  <si>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</si>
  <si>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</si>
  <si>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</si>
  <si>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</si>
  <si>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</si>
  <si>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</si>
  <si>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</si>
  <si>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</si>
  <si>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</si>
  <si>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</si>
  <si>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</si>
  <si>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</si>
  <si>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</si>
  <si>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</si>
  <si>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</si>
  <si>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</si>
  <si>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</si>
  <si>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</si>
  <si>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</si>
  <si>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</si>
  <si>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</si>
  <si>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</si>
  <si>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</si>
  <si>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</si>
  <si>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</si>
  <si>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</si>
  <si>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</si>
  <si>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</si>
  <si>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</si>
  <si>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</si>
  <si>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</si>
  <si>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</si>
  <si>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</si>
  <si>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</si>
  <si>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</si>
  <si>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</si>
  <si>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</si>
  <si>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</si>
  <si>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</si>
  <si>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</si>
  <si>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</si>
  <si>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</si>
  <si>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</si>
  <si>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</si>
  <si>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</si>
  <si>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</si>
  <si>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</si>
  <si>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</si>
  <si>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</si>
  <si>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</si>
  <si>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</si>
  <si>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</si>
  <si>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</si>
  <si>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</si>
  <si>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</si>
  <si>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</si>
  <si>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</si>
  <si>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</si>
  <si>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</si>
  <si>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</si>
  <si>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</si>
  <si>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</si>
  <si>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</si>
  <si>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</si>
  <si>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</si>
  <si>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</si>
  <si>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</si>
  <si>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</si>
  <si>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</si>
  <si>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</si>
  <si>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</si>
  <si>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</si>
  <si>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</si>
  <si>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</si>
  <si>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</si>
  <si>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</si>
  <si>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</si>
  <si>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</si>
  <si>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</si>
  <si>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</si>
  <si>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</si>
  <si>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</si>
  <si>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</si>
  <si>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</si>
  <si>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</si>
  <si>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</si>
  <si>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</si>
  <si>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</si>
  <si>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</si>
  <si>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</si>
  <si>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</si>
  <si>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</si>
  <si>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</si>
  <si>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</si>
  <si>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</si>
  <si>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</si>
  <si>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</si>
  <si>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</si>
  <si>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</si>
  <si>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</si>
  <si>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</si>
  <si>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</si>
  <si>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</si>
  <si>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</si>
  <si>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</si>
  <si>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</si>
  <si>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</si>
  <si>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</si>
  <si>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</si>
  <si>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</si>
  <si>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</si>
  <si>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</si>
  <si>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</si>
  <si>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</si>
  <si>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</si>
  <si>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</si>
  <si>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</si>
  <si>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</si>
  <si>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</si>
  <si>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</si>
  <si>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</si>
  <si>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</si>
  <si>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</si>
  <si>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</si>
  <si>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</si>
  <si>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</si>
  <si>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</si>
  <si>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</si>
  <si>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</si>
  <si>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</si>
  <si>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</si>
  <si>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</si>
  <si>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</si>
  <si>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</si>
  <si>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</si>
  <si>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</si>
  <si>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</si>
  <si>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</si>
  <si>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</si>
  <si>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</si>
  <si>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</si>
  <si>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</si>
  <si>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</si>
  <si>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</si>
  <si>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</si>
  <si>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</si>
  <si>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</si>
  <si>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</si>
  <si>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</si>
  <si>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</si>
  <si>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</si>
  <si>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</si>
  <si>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</si>
  <si>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</si>
  <si>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</si>
  <si>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</si>
  <si>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</si>
  <si>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</si>
  <si>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</si>
  <si>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</si>
  <si>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</si>
  <si>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</si>
  <si>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</si>
  <si>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</si>
  <si>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</si>
  <si>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</si>
  <si>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</si>
  <si>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</si>
  <si>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</si>
  <si>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</si>
  <si>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</si>
  <si>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</si>
  <si>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</si>
  <si>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</si>
  <si>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</si>
  <si>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</si>
  <si>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</si>
  <si>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</si>
  <si>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</si>
  <si>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</si>
  <si>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</si>
  <si>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</si>
  <si>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</si>
  <si>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</si>
  <si>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</si>
  <si>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</si>
  <si>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</si>
  <si>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</si>
  <si>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</si>
  <si>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</si>
  <si>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</si>
  <si>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</si>
  <si>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</si>
  <si>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</si>
  <si>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</si>
  <si>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</si>
  <si>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</si>
  <si>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</si>
  <si>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</si>
  <si>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</si>
  <si>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</si>
  <si>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</si>
  <si>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</si>
  <si>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</si>
  <si>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</si>
  <si>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</si>
  <si>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</si>
  <si>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</si>
  <si>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</si>
  <si>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</si>
  <si>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</si>
  <si>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</si>
  <si>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</si>
  <si>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</si>
  <si>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</si>
  <si>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</si>
  <si>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</si>
  <si>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</si>
  <si>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</si>
  <si>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</si>
  <si>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</si>
  <si>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</si>
  <si>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</si>
  <si>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</si>
  <si>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</si>
  <si>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</si>
  <si>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</si>
  <si>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</si>
  <si>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</si>
  <si>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</si>
  <si>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</si>
  <si>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</si>
  <si>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</si>
  <si>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</si>
  <si>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</si>
  <si>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</si>
  <si>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</si>
  <si>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</si>
  <si>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</si>
  <si>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</si>
  <si>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</si>
  <si>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</si>
  <si>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</si>
  <si>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</si>
  <si>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</si>
  <si>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</si>
  <si>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</si>
  <si>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</si>
  <si>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</si>
  <si>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</si>
  <si>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</si>
  <si>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</si>
  <si>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</si>
  <si>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</si>
  <si>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</si>
  <si>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</si>
  <si>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</si>
  <si>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</si>
  <si>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</si>
  <si>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</si>
  <si>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</si>
  <si>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</si>
  <si>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</si>
  <si>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</si>
  <si>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</si>
  <si>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</si>
  <si>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</si>
  <si>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</si>
  <si>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</si>
  <si>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</si>
  <si>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</si>
  <si>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</si>
  <si>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</si>
  <si>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</si>
  <si>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</si>
  <si>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</si>
  <si>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</si>
  <si>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</si>
  <si>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</si>
  <si>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</si>
  <si>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</si>
  <si>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</si>
  <si>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</si>
  <si>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</si>
  <si>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</si>
  <si>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</si>
  <si>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</si>
  <si>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</si>
  <si>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</si>
  <si>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</si>
  <si>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</si>
  <si>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</si>
  <si>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</si>
  <si>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</si>
  <si>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</si>
  <si>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</si>
  <si>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</si>
  <si>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</si>
  <si>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</si>
  <si>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</si>
  <si>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</si>
  <si>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</si>
  <si>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</si>
  <si>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</si>
  <si>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</si>
  <si>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</si>
  <si>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</si>
  <si>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</si>
  <si>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</si>
  <si>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</si>
  <si>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</si>
  <si>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</si>
  <si>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</si>
  <si>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</si>
  <si>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</si>
  <si>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</si>
  <si>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</si>
  <si>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</si>
  <si>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</si>
  <si>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</si>
  <si>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</si>
  <si>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</si>
  <si>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</si>
  <si>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</si>
  <si>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</si>
  <si>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</si>
  <si>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</si>
  <si>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</si>
  <si>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</si>
  <si>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</si>
  <si>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</si>
  <si>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</si>
  <si>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</si>
  <si>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</si>
  <si>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</si>
  <si>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</si>
  <si>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</si>
  <si>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</si>
  <si>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</si>
  <si>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</si>
  <si>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</si>
  <si>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</si>
  <si>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</si>
  <si>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</si>
  <si>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</si>
  <si>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</si>
  <si>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</si>
  <si>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</si>
  <si>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</si>
  <si>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</si>
  <si>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</si>
  <si>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</si>
  <si>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</si>
  <si>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</si>
  <si>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</si>
  <si>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</si>
  <si>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</si>
  <si>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</si>
  <si>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</si>
  <si>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</si>
  <si>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</si>
  <si>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</si>
  <si>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</si>
  <si>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</si>
  <si>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</si>
  <si>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</si>
  <si>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</si>
  <si>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</si>
  <si>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</si>
  <si>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</si>
  <si>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</si>
  <si>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</si>
  <si>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</si>
  <si>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</si>
  <si>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</si>
  <si>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</si>
  <si>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</si>
  <si>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</si>
  <si>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</si>
  <si>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</si>
  <si>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</si>
  <si>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</si>
  <si>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</si>
  <si>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</si>
  <si>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</si>
  <si>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</si>
  <si>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</si>
  <si>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</si>
  <si>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</si>
  <si>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</si>
  <si>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</si>
  <si>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</si>
  <si>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</si>
  <si>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</si>
  <si>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</si>
  <si>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</si>
  <si>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</si>
  <si>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</si>
  <si>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</si>
  <si>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</si>
  <si>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</si>
  <si>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</si>
  <si>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</si>
  <si>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</si>
  <si>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</si>
  <si>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</si>
  <si>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</si>
  <si>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</si>
  <si>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</si>
  <si>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</si>
  <si>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</si>
  <si>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</si>
  <si>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</si>
  <si>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</si>
  <si>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</si>
  <si>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</si>
  <si>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</si>
  <si>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</si>
  <si>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</si>
  <si>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</si>
  <si>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</si>
  <si>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</si>
  <si>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</si>
  <si>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</si>
  <si>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</si>
  <si>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</si>
  <si>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</si>
  <si>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</si>
  <si>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</si>
  <si>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</si>
  <si>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</si>
  <si>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</si>
  <si>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</si>
  <si>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</si>
  <si>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</si>
  <si>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</si>
  <si>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</si>
  <si>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</si>
  <si>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</si>
  <si>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</si>
  <si>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</si>
  <si>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</si>
  <si>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</si>
  <si>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</si>
  <si>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</si>
  <si>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</si>
  <si>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</si>
  <si>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</si>
  <si>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</si>
  <si>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</si>
  <si>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</si>
  <si>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</si>
  <si>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</si>
  <si>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</si>
  <si>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</si>
  <si>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</si>
  <si>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</si>
  <si>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</si>
  <si>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</si>
  <si>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</si>
  <si>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</si>
  <si>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</si>
  <si>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</si>
  <si>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</si>
  <si>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</si>
  <si>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</si>
  <si>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</si>
  <si>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</si>
  <si>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</si>
  <si>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</si>
  <si>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</si>
  <si>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</si>
  <si>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</si>
  <si>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</si>
  <si>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</si>
  <si>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</si>
  <si>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</si>
  <si>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</si>
  <si>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</si>
  <si>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</si>
  <si>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</si>
  <si>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</si>
  <si>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</si>
  <si>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</si>
  <si>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</si>
  <si>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</si>
  <si>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</si>
  <si>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</si>
  <si>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</si>
  <si>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</si>
  <si>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</si>
  <si>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</si>
  <si>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</si>
  <si>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</si>
  <si>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</si>
  <si>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</si>
  <si>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</si>
  <si>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</si>
  <si>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</si>
  <si>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</si>
  <si>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</si>
  <si>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</si>
  <si>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</si>
  <si>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</si>
  <si>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</si>
  <si>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</si>
  <si>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</si>
  <si>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</si>
  <si>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</si>
  <si>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</si>
  <si>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</si>
  <si>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</si>
  <si>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</si>
  <si>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</si>
  <si>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</si>
  <si>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</si>
  <si>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</si>
  <si>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</si>
  <si>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</si>
  <si>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</si>
  <si>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</si>
  <si>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</si>
  <si>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</si>
  <si>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</si>
  <si>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</si>
  <si>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</si>
  <si>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</si>
  <si>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</si>
  <si>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</si>
  <si>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</si>
  <si>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</si>
  <si>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</si>
  <si>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</si>
  <si>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</si>
  <si>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</si>
  <si>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</si>
  <si>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</si>
  <si>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</si>
  <si>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</si>
  <si>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</si>
  <si>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</si>
  <si>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</si>
  <si>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</si>
  <si>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</si>
  <si>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</si>
  <si>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</si>
  <si>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</si>
  <si>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</si>
  <si>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</si>
  <si>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</si>
  <si>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</si>
  <si>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</si>
  <si>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</si>
  <si>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</si>
  <si>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</si>
  <si>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</si>
  <si>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</si>
  <si>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</si>
  <si>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</si>
  <si>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</si>
  <si>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</si>
  <si>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</si>
  <si>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</si>
  <si>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</si>
  <si>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</si>
  <si>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</si>
  <si>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</si>
  <si>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</si>
  <si>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</si>
  <si>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</si>
  <si>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</si>
  <si>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</si>
  <si>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</si>
  <si>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</si>
  <si>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</si>
  <si>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</si>
  <si>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</si>
  <si>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</si>
  <si>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</si>
  <si>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</si>
  <si>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</si>
  <si>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</si>
  <si>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</si>
  <si>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</si>
  <si>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</si>
  <si>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</si>
  <si>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</si>
  <si>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</si>
  <si>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</si>
  <si>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</si>
  <si>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</si>
  <si>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</si>
  <si>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</si>
  <si>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</si>
  <si>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</si>
  <si>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</si>
  <si>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</si>
  <si>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</si>
  <si>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</si>
  <si>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</si>
  <si>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</si>
  <si>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</si>
  <si>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</si>
  <si>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</si>
  <si>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</si>
  <si>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</si>
  <si>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</si>
  <si>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</si>
  <si>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</si>
  <si>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</si>
  <si>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</si>
  <si>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</si>
  <si>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</si>
  <si>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</si>
  <si>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</si>
  <si>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</si>
  <si>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</si>
  <si>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</si>
  <si>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</si>
  <si>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</si>
  <si>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</si>
  <si>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</si>
  <si>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</si>
  <si>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</si>
  <si>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</si>
  <si>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</si>
  <si>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</si>
  <si>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</si>
  <si>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</si>
  <si>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</si>
  <si>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</si>
  <si>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</si>
  <si>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</si>
  <si>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</si>
  <si>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</si>
  <si>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</si>
  <si>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</si>
  <si>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</si>
  <si>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</si>
  <si>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</si>
  <si>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</si>
  <si>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</si>
  <si>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</si>
  <si>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</si>
  <si>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</si>
  <si>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</si>
  <si>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</si>
  <si>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</si>
  <si>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</si>
  <si>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</si>
  <si>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</si>
  <si>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</si>
  <si>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</si>
  <si>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</si>
  <si>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</si>
  <si>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</si>
  <si>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</si>
  <si>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</si>
  <si>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</si>
  <si>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</si>
  <si>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</si>
  <si>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</si>
  <si>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</si>
  <si>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</si>
  <si>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</si>
  <si>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</si>
  <si>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</si>
  <si>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</si>
  <si>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</si>
  <si>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</si>
  <si>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</si>
  <si>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</si>
  <si>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</si>
  <si>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</si>
  <si>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</si>
  <si>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</si>
  <si>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</si>
  <si>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</si>
  <si>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</si>
  <si>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</si>
  <si>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</si>
  <si>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</si>
  <si>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</si>
  <si>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</si>
  <si>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</si>
  <si>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</si>
  <si>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</si>
  <si>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</si>
  <si>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</si>
  <si>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</si>
  <si>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</si>
  <si>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</si>
  <si>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</si>
  <si>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</si>
  <si>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</si>
  <si>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</si>
  <si>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</si>
  <si>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</si>
  <si>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</si>
  <si>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</si>
  <si>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</si>
  <si>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</si>
  <si>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</si>
  <si>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</si>
  <si>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</si>
  <si>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</si>
  <si>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</si>
  <si>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</si>
  <si>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</si>
  <si>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</si>
  <si>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</si>
  <si>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</si>
  <si>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</si>
  <si>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</si>
  <si>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</si>
  <si>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</si>
  <si>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</si>
  <si>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</si>
  <si>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</si>
  <si>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</si>
  <si>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</si>
  <si>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</si>
  <si>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</si>
  <si>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</si>
  <si>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</si>
  <si>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</si>
  <si>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</si>
  <si>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</si>
  <si>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</si>
  <si>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</si>
  <si>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</si>
  <si>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</si>
  <si>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</si>
  <si>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</si>
  <si>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</si>
  <si>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</si>
  <si>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</si>
  <si>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</si>
  <si>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</si>
  <si>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</si>
  <si>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</si>
  <si>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</si>
  <si>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</si>
  <si>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</si>
  <si>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</si>
  <si>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</si>
  <si>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</si>
  <si>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</si>
  <si>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</si>
  <si>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</si>
  <si>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</si>
  <si>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</si>
  <si>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</si>
  <si>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</si>
  <si>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</si>
  <si>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</si>
  <si>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</si>
  <si>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</si>
  <si>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</si>
  <si>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</si>
  <si>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</si>
  <si>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</si>
  <si>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</si>
  <si>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</si>
  <si>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</si>
  <si>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</si>
  <si>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</si>
  <si>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</si>
  <si>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</si>
  <si>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</si>
  <si>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</si>
  <si>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</si>
  <si>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</si>
  <si>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</si>
  <si>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</si>
  <si>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</si>
  <si>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</si>
  <si>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</si>
  <si>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</si>
  <si>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</si>
  <si>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</si>
  <si>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</si>
  <si>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</si>
  <si>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</si>
  <si>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</si>
  <si>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</si>
  <si>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</si>
  <si>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</si>
  <si>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</si>
  <si>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</si>
  <si>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</si>
  <si>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</si>
  <si>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</si>
  <si>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</si>
  <si>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</si>
  <si>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</si>
  <si>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</si>
  <si>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</si>
  <si>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</si>
  <si>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</si>
  <si>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</si>
  <si>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</si>
  <si>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</si>
  <si>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</si>
  <si>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</si>
  <si>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</si>
  <si>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</si>
  <si>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</si>
  <si>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</si>
  <si>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</si>
  <si>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</si>
  <si>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</si>
  <si>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</si>
  <si>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</si>
  <si>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</si>
  <si>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</si>
  <si>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</si>
  <si>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</si>
  <si>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</si>
  <si>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</si>
  <si>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</si>
  <si>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</si>
  <si>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</si>
  <si>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</si>
  <si>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</si>
  <si>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</si>
  <si>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</si>
  <si>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</si>
  <si>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</si>
  <si>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</si>
  <si>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</si>
  <si>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</si>
  <si>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</si>
  <si>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</si>
  <si>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</si>
  <si>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</si>
  <si>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</si>
  <si>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</si>
  <si>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</si>
  <si>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</si>
  <si>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</si>
  <si>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</si>
  <si>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</si>
  <si>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</si>
  <si>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</si>
  <si>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</si>
  <si>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</si>
  <si>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</si>
  <si>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</si>
  <si>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</si>
  <si>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</si>
  <si>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</si>
  <si>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</si>
  <si>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</si>
  <si>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</si>
  <si>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</si>
  <si>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</si>
  <si>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</si>
  <si>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</si>
  <si>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</si>
  <si>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</si>
  <si>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</si>
  <si>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</si>
  <si>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</si>
  <si>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</si>
  <si>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</si>
  <si>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</si>
  <si>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</si>
  <si>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</si>
  <si>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</si>
  <si>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</si>
  <si>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</si>
  <si>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</si>
  <si>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</si>
  <si>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</si>
  <si>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</si>
  <si>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</si>
  <si>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</si>
  <si>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</si>
  <si>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</si>
  <si>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</si>
  <si>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</si>
  <si>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</si>
  <si>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</si>
  <si>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</si>
  <si>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</si>
  <si>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</si>
  <si>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</si>
  <si>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</si>
  <si>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</si>
  <si>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</si>
  <si>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</si>
  <si>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</si>
  <si>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</si>
  <si>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</si>
  <si>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</si>
  <si>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</si>
  <si>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</si>
  <si>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</si>
  <si>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</si>
  <si>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</si>
  <si>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</si>
  <si>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</si>
  <si>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</si>
  <si>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</si>
  <si>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</si>
  <si>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</si>
  <si>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</si>
  <si>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</si>
  <si>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</si>
  <si>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</si>
  <si>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</si>
  <si>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</si>
  <si>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</si>
  <si>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</si>
  <si>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</si>
  <si>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</si>
  <si>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</si>
  <si>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</si>
  <si>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</si>
  <si>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</si>
  <si>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</si>
  <si>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</si>
  <si>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</si>
  <si>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</si>
  <si>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</si>
  <si>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</si>
  <si>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</si>
  <si>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</si>
  <si>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</si>
  <si>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</si>
  <si>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</si>
  <si>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</si>
  <si>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</si>
  <si>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</si>
  <si>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</si>
  <si>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</si>
  <si>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</si>
  <si>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</si>
  <si>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</si>
  <si>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</si>
  <si>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</si>
  <si>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</si>
  <si>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</si>
  <si>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</si>
  <si>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</si>
  <si>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</si>
  <si>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</si>
  <si>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</si>
  <si>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</si>
  <si>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</si>
  <si>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</si>
  <si>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</si>
  <si>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</si>
  <si>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</si>
  <si>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</si>
  <si>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</si>
  <si>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</si>
  <si>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</si>
  <si>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</si>
  <si>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</si>
  <si>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</si>
  <si>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</si>
  <si>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</si>
  <si>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</si>
  <si>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</si>
  <si>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</si>
  <si>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</si>
  <si>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</si>
  <si>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</si>
  <si>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</si>
  <si>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</si>
  <si>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</si>
  <si>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</si>
  <si>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</si>
  <si>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</si>
  <si>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</si>
  <si>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</si>
  <si>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</si>
  <si>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</si>
  <si>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</si>
  <si>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</si>
  <si>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</si>
  <si>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</si>
  <si>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</si>
  <si>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</si>
  <si>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</si>
  <si>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</si>
  <si>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</si>
  <si>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</si>
  <si>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</si>
  <si>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</si>
  <si>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</si>
  <si>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</si>
  <si>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</si>
  <si>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</si>
  <si>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</si>
  <si>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</si>
  <si>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</si>
  <si>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</si>
  <si>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</si>
  <si>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</si>
  <si>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</si>
  <si>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</si>
  <si>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</si>
  <si>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</si>
  <si>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</si>
  <si>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</si>
  <si>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</si>
  <si>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</si>
  <si>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</si>
  <si>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</si>
  <si>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</si>
  <si>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</si>
  <si>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</si>
  <si>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</si>
  <si>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</si>
  <si>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</si>
  <si>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</si>
  <si>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</si>
  <si>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</si>
  <si>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</si>
  <si>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</si>
  <si>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</si>
  <si>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</si>
  <si>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</si>
  <si>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</si>
  <si>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</si>
  <si>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</si>
  <si>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</si>
  <si>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</si>
  <si>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</si>
  <si>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</si>
  <si>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</si>
  <si>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</si>
  <si>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</si>
  <si>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</si>
  <si>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</si>
  <si>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</si>
  <si>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</si>
  <si>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</si>
  <si>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</si>
  <si>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</si>
  <si>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</si>
  <si>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</si>
  <si>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</si>
  <si>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</si>
  <si>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</si>
  <si>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</si>
  <si>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</si>
  <si>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</si>
  <si>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</si>
  <si>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</si>
  <si>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</si>
  <si>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</si>
  <si>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</si>
  <si>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</si>
  <si>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</si>
  <si>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</si>
  <si>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</si>
  <si>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</si>
  <si>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</si>
  <si>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</si>
  <si>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</si>
  <si>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</si>
  <si>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</si>
  <si>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</si>
  <si>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</si>
  <si>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</si>
  <si>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</si>
  <si>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</si>
  <si>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</si>
  <si>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</si>
  <si>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</si>
  <si>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</si>
  <si>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</si>
  <si>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</si>
  <si>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</si>
  <si>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</si>
  <si>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</si>
  <si>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</si>
  <si>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</si>
  <si>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</si>
  <si>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</si>
  <si>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</si>
  <si>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</si>
  <si>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</si>
  <si>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</si>
  <si>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</si>
  <si>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</si>
  <si>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</si>
  <si>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</si>
  <si>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</si>
  <si>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</si>
  <si>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</si>
  <si>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</si>
  <si>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</si>
  <si>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</si>
  <si>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</si>
  <si>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</si>
  <si>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</si>
  <si>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</si>
  <si>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</si>
  <si>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</si>
  <si>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</si>
  <si>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</si>
  <si>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</si>
  <si>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</si>
  <si>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</si>
  <si>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</si>
  <si>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</si>
  <si>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</si>
  <si>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</si>
  <si>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</si>
  <si>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</si>
  <si>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</si>
  <si>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</si>
  <si>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</si>
  <si>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</si>
  <si>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</si>
  <si>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</si>
  <si>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</si>
  <si>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</si>
  <si>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</si>
  <si>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</si>
  <si>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</si>
  <si>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</si>
  <si>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</si>
  <si>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</si>
  <si>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</si>
  <si>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</si>
  <si>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</si>
  <si>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</si>
  <si>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</si>
  <si>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</si>
  <si>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</si>
  <si>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</si>
  <si>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</si>
  <si>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</si>
  <si>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</si>
  <si>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</si>
  <si>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</si>
  <si>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</si>
  <si>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</si>
  <si>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</si>
  <si>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</si>
  <si>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</si>
  <si>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</si>
  <si>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</si>
  <si>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</si>
  <si>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</si>
  <si>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</si>
  <si>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</si>
  <si>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</si>
  <si>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</si>
  <si>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</si>
  <si>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</si>
  <si>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</si>
  <si>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</si>
  <si>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</si>
  <si>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</si>
  <si>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</si>
  <si>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</si>
  <si>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</si>
  <si>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</si>
  <si>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</si>
  <si>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</si>
  <si>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</si>
  <si>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</si>
  <si>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</si>
  <si>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</si>
  <si>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</si>
  <si>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</si>
  <si>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</si>
  <si>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</si>
  <si>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</si>
  <si>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</si>
  <si>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</si>
  <si>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</si>
  <si>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</si>
  <si>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</si>
  <si>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</si>
  <si>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</si>
  <si>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</si>
  <si>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</si>
  <si>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</si>
  <si>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</si>
  <si>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</si>
  <si>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</si>
  <si>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</si>
  <si>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</si>
  <si>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</si>
  <si>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</si>
  <si>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</si>
  <si>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</si>
  <si>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</si>
  <si>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</si>
  <si>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</si>
  <si>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</si>
  <si>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</si>
  <si>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</si>
  <si>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</si>
  <si>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</si>
  <si>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</si>
  <si>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</si>
  <si>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</si>
  <si>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</si>
  <si>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</si>
  <si>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</si>
  <si>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</si>
  <si>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</si>
  <si>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</si>
  <si>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</si>
  <si>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</si>
  <si>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</si>
  <si>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</si>
  <si>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</si>
  <si>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</si>
  <si>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</si>
  <si>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</si>
  <si>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</si>
  <si>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</si>
  <si>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</si>
  <si>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</si>
  <si>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</si>
  <si>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</si>
  <si>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</si>
  <si>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</si>
  <si>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</si>
  <si>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</si>
  <si>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</si>
  <si>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</si>
  <si>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</si>
  <si>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</si>
  <si>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</si>
  <si>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</si>
  <si>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</si>
  <si>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</si>
  <si>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</si>
  <si>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</si>
  <si>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</si>
  <si>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</si>
  <si>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</si>
  <si>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</si>
  <si>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</si>
  <si>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</si>
  <si>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</si>
  <si>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</si>
  <si>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</si>
  <si>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</si>
  <si>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</si>
  <si>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</si>
  <si>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</si>
  <si>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</si>
  <si>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</si>
  <si>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</si>
  <si>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</si>
  <si>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</si>
  <si>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</si>
  <si>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</si>
  <si>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</si>
  <si>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</si>
  <si>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</si>
  <si>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</si>
  <si>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</si>
  <si>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</si>
  <si>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</si>
  <si>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</si>
  <si>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</si>
  <si>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</si>
  <si>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</si>
  <si>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</si>
  <si>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</si>
  <si>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</si>
  <si>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</si>
  <si>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</si>
  <si>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</si>
  <si>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</si>
  <si>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</si>
  <si>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</si>
  <si>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</si>
  <si>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</si>
  <si>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</si>
  <si>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</si>
  <si>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</si>
  <si>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</si>
  <si>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</si>
  <si>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</si>
  <si>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</si>
  <si>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</si>
  <si>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</si>
  <si>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</si>
  <si>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</si>
  <si>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</si>
  <si>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</si>
  <si>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</si>
  <si>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</si>
  <si>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</si>
  <si>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</si>
  <si>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</si>
  <si>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</si>
  <si>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</si>
  <si>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</si>
  <si>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</si>
  <si>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</si>
  <si>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</si>
  <si>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</si>
  <si>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</si>
  <si>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</si>
  <si>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</si>
  <si>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</si>
  <si>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</si>
  <si>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</si>
  <si>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</si>
  <si>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</si>
  <si>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</si>
  <si>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</si>
  <si>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</si>
  <si>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</si>
  <si>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</si>
  <si>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</si>
  <si>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</si>
  <si>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</si>
  <si>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</si>
  <si>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</si>
  <si>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</si>
  <si>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</si>
  <si>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</si>
  <si>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</si>
  <si>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</si>
  <si>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</si>
  <si>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</si>
  <si>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</si>
  <si>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</si>
  <si>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</si>
  <si>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</si>
  <si>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</si>
  <si>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</si>
  <si>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</si>
  <si>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</si>
  <si>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</si>
  <si>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</si>
  <si>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</si>
  <si>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</si>
  <si>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</si>
  <si>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</si>
  <si>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</si>
  <si>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</si>
  <si>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</si>
  <si>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</si>
  <si>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</si>
  <si>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</si>
  <si>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</si>
  <si>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</si>
  <si>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</si>
  <si>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</si>
  <si>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</si>
  <si>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</si>
  <si>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</si>
  <si>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</si>
  <si>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</si>
  <si>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</si>
  <si>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</si>
  <si>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</si>
  <si>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</si>
  <si>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</si>
  <si>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</si>
  <si>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</si>
  <si>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</si>
  <si>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</si>
  <si>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</si>
  <si>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</si>
  <si>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</si>
  <si>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</si>
  <si>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</si>
  <si>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</si>
  <si>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</si>
  <si>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</si>
  <si>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</si>
  <si>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</si>
  <si>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</si>
  <si>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</si>
  <si>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</si>
  <si>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</si>
  <si>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</si>
  <si>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</si>
  <si>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</si>
  <si>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</si>
  <si>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</si>
  <si>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</si>
  <si>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</si>
  <si>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</si>
  <si>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</si>
  <si>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</si>
  <si>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</si>
  <si>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</si>
  <si>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</si>
  <si>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</si>
  <si>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</si>
  <si>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</si>
  <si>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</si>
  <si>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</si>
  <si>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</si>
  <si>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</si>
  <si>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</si>
  <si>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</si>
  <si>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</si>
  <si>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</si>
  <si>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</si>
  <si>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</si>
  <si>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</si>
  <si>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</si>
  <si>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</si>
  <si>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</si>
  <si>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</si>
  <si>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</si>
  <si>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</si>
  <si>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</si>
  <si>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</si>
  <si>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</si>
  <si>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</si>
  <si>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</si>
  <si>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</si>
  <si>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</si>
  <si>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</si>
  <si>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</si>
  <si>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</si>
  <si>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</si>
  <si>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</si>
  <si>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</si>
  <si>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</si>
  <si>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</si>
  <si>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</si>
  <si>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</si>
  <si>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</si>
  <si>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</si>
  <si>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</si>
  <si>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</si>
  <si>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</si>
  <si>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</si>
  <si>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</si>
  <si>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</si>
  <si>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</si>
  <si>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</si>
  <si>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</si>
  <si>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</si>
  <si>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</si>
  <si>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</si>
  <si>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</si>
  <si>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</si>
  <si>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</si>
  <si>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</si>
  <si>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</si>
  <si>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</si>
  <si>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</si>
  <si>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</si>
  <si>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</si>
  <si>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</si>
  <si>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</si>
  <si>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</si>
  <si>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</si>
  <si>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</si>
  <si>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</si>
  <si>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</si>
  <si>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</si>
  <si>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</si>
  <si>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</si>
  <si>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</si>
  <si>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</si>
  <si>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</si>
  <si>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</si>
  <si>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</si>
  <si>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</si>
  <si>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</si>
  <si>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</si>
  <si>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</si>
  <si>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</si>
  <si>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</si>
  <si>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</si>
  <si>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</si>
  <si>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</si>
  <si>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</si>
  <si>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</si>
  <si>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</si>
  <si>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</si>
  <si>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</si>
  <si>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</si>
  <si>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</si>
  <si>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</si>
  <si>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</si>
  <si>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</si>
  <si>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</si>
  <si>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</si>
  <si>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</si>
  <si>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</si>
  <si>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</si>
  <si>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</si>
  <si>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</si>
  <si>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</si>
  <si>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</si>
  <si>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</si>
  <si>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</si>
  <si>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</si>
  <si>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</si>
  <si>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</si>
  <si>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</si>
  <si>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</si>
  <si>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</si>
  <si>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</si>
  <si>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</si>
  <si>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</si>
  <si>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</si>
  <si>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</si>
  <si>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</si>
  <si>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</si>
  <si>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</si>
  <si>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</si>
  <si>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</si>
  <si>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</si>
  <si>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</si>
  <si>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</si>
  <si>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</si>
  <si>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</si>
  <si>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</si>
  <si>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</si>
  <si>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</si>
  <si>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</si>
  <si>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</si>
  <si>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</si>
  <si>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</si>
  <si>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</si>
  <si>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</si>
  <si>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</si>
  <si>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</si>
  <si>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</si>
  <si>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</si>
  <si>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</si>
  <si>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</si>
  <si>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</si>
  <si>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</si>
  <si>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</si>
  <si>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</si>
  <si>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</si>
  <si>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</si>
  <si>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</si>
  <si>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</si>
  <si>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</si>
  <si>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</si>
  <si>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</si>
  <si>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</si>
  <si>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</si>
  <si>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</si>
  <si>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</si>
  <si>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</si>
  <si>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</si>
  <si>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</si>
  <si>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</si>
  <si>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</si>
  <si>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</si>
  <si>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</si>
  <si>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</si>
  <si>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</si>
  <si>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</si>
  <si>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</si>
  <si>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</si>
  <si>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</si>
  <si>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</si>
  <si>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</si>
  <si>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</si>
  <si>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</si>
  <si>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</si>
  <si>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</si>
  <si>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</si>
  <si>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</si>
  <si>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</si>
  <si>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</si>
  <si>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</si>
  <si>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</si>
  <si>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</si>
  <si>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</si>
  <si>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</si>
  <si>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</si>
  <si>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</si>
  <si>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</si>
  <si>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</si>
  <si>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</si>
  <si>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</si>
  <si>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</si>
  <si>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</si>
  <si>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</si>
  <si>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</si>
  <si>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</si>
  <si>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</si>
  <si>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</si>
  <si>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</si>
  <si>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</si>
  <si>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</si>
  <si>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</si>
  <si>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</si>
  <si>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</si>
  <si>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</si>
  <si>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</si>
  <si>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</si>
  <si>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</si>
  <si>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</si>
  <si>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</si>
  <si>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</si>
  <si>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</si>
  <si>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</si>
  <si>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</si>
  <si>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</si>
  <si>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</si>
  <si>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Kickstarter</t>
  </si>
  <si>
    <t>Music/ pop</t>
  </si>
  <si>
    <t>Wearable Tech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</si>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</sst>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theme="1"/>
      <name val="Calibri"/>
      <family val="2"/>
    </font>
    <font>
      <sz val="11"/>
      <color rgb="FFA5030B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14" fontId="0" fillId="2" borderId="0" xfId="0" applyNumberFormat="1" applyFill="1"/>
    <xf numFmtId="14" fontId="3" fillId="2" borderId="0" xfId="0" applyNumberFormat="1" applyFont="1" applyFill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2" fillId="0" borderId="0" xfId="0" applyFont="1" applyFill="1"/>
    <xf numFmtId="49" fontId="0" fillId="0" borderId="0" xfId="0" applyNumberFormat="1" applyFill="1"/>
    <xf numFmtId="14" fontId="0" fillId="0" borderId="0" xfId="0" applyNumberFormat="1" applyFill="1"/>
    <xf numFmtId="14" fontId="3" fillId="0" borderId="0" xfId="0" applyNumberFormat="1" applyFont="1" applyFill="1"/>
    <xf numFmtId="0" fontId="1" fillId="0" borderId="0" xfId="0" applyFont="1"/>
    <xf numFmtId="165" fontId="5" fillId="0" borderId="0" xfId="0" applyNumberFormat="1" applyFont="1"/>
    <xf numFmtId="165" fontId="4" fillId="0" borderId="0" xfId="0" applyNumberFormat="1" applyFont="1"/>
    <xf numFmtId="165" fontId="0" fillId="0" borderId="0" xfId="0" applyNumberFormat="1" applyFont="1"/>
    <xf numFmtId="165" fontId="3" fillId="0" borderId="0" xfId="0" applyNumberFormat="1" applyFon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D-4903-86D0-85B8F1B64D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D-4903-86D0-85B8F1B64D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D-4903-86D0-85B8F1B64D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D-4903-86D0-85B8F1B6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4655663"/>
        <c:axId val="1274650255"/>
      </c:barChart>
      <c:catAx>
        <c:axId val="127465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0255"/>
        <c:crosses val="autoZero"/>
        <c:auto val="1"/>
        <c:lblAlgn val="ctr"/>
        <c:lblOffset val="100"/>
        <c:noMultiLvlLbl val="0"/>
      </c:catAx>
      <c:valAx>
        <c:axId val="127465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8-4D27-B47E-B57279FF0A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8-4D27-B47E-B57279FF0A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8-4D27-B47E-B57279FF0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844591"/>
        <c:axId val="1388846255"/>
      </c:barChart>
      <c:catAx>
        <c:axId val="13888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6255"/>
        <c:crosses val="autoZero"/>
        <c:auto val="1"/>
        <c:lblAlgn val="ctr"/>
        <c:lblOffset val="100"/>
        <c:noMultiLvlLbl val="0"/>
      </c:catAx>
      <c:valAx>
        <c:axId val="138884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5-49CE-AFA2-39D2A4747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5-49CE-AFA2-39D2A4747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5-49CE-AFA2-39D2A4747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5-49CE-AFA2-39D2A474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72399"/>
        <c:axId val="1653976143"/>
      </c:lineChart>
      <c:catAx>
        <c:axId val="165397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6143"/>
        <c:crosses val="autoZero"/>
        <c:auto val="1"/>
        <c:lblAlgn val="ctr"/>
        <c:lblOffset val="100"/>
        <c:noMultiLvlLbl val="0"/>
      </c:catAx>
      <c:valAx>
        <c:axId val="165397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Theater Market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Theater Market Goals and Pledged</a:t>
          </a:r>
        </a:p>
      </cx:txPr>
    </cx:title>
    <cx:plotArea>
      <cx:plotAreaRegion>
        <cx:series layoutId="boxWhisker" uniqueId="{7A35CD38-8585-4121-A67B-08E2BB1A81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041AA9-8BF1-4AC7-92E5-AB290E1230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8CA4A9-59D7-4DCB-B02E-B08CC7000AAA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536574</xdr:colOff>
      <xdr:row>1</xdr:row>
      <xdr:rowOff>66674</xdr:rowOff>
    </xdr:from>
    <xdr:to>
      <xdr:col>14</xdr:col>
      <xdr:colOff>469899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74615-D44E-4318-853B-3F25E7BF8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34925</xdr:rowOff>
    </xdr:from>
    <xdr:to>
      <xdr:col>13</xdr:col>
      <xdr:colOff>508000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1E545-BF8B-4B9A-9C1F-04EAFA3FC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41275</xdr:rowOff>
    </xdr:from>
    <xdr:to>
      <xdr:col>13</xdr:col>
      <xdr:colOff>539750</xdr:colOff>
      <xdr:row>16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AD5EE-C33E-4A19-A68D-D5D59A9C8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B1EF45-671C-4ED0-AFD8-54C2E85E64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43045E-0347-4477-9203-DCCD6C0140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3.7460244213" createdVersion="7" refreshedVersion="7" minRefreshableVersion="3" recordCount="4114" xr:uid="{60841F00-2DF7-4B07-B86B-555146B7A0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4.466169444444" createdVersion="7" refreshedVersion="7" minRefreshableVersion="3" recordCount="4114" xr:uid="{679C78F9-DD2A-42F7-88CF-BF4E679608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35E1B-F33A-468C-84F2-937E23580D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F5699-6369-4D2F-8B88-B878725828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C032-FA28-46A4-B4CA-47BC05C30E9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B3884" sqref="B388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style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2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2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2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2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2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2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2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2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2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2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2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2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2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2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2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2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2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2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2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2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2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2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2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2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2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2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2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20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2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2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2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2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2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2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2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2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2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2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2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2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2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2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2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2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2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2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2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2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2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2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2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2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2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2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2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2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2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2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2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2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2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2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2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2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2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2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2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2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2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2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2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2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2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2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2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2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2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2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2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2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2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2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2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2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2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2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2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2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2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2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2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2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2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2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2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2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2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2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2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2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2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2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2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2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2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2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2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2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2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2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2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2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2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2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2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2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2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2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2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20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2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2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2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2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2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2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2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2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2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2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2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2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2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2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2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2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2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2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2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2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2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2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2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2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2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2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2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2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2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2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2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2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2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2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2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2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2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2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2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2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2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2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2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2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2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2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2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2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2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2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2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2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2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2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2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2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2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2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2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2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2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2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2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2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2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2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2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2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2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2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2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2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2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2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2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2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2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2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2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2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2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2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2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2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2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2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2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2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2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2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2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2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2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2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2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2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2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2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2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2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2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2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2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2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2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2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2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2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2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2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2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2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2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2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2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2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2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2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2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2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2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2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2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20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2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2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2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2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2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2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2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2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2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2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2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2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2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2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2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2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2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2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2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2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2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2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2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2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2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2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2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2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2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2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2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2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2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2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2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2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2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2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2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2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2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2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2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2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2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2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2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2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2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2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2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2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2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2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2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2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2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2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2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2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2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2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2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2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2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2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2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2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2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2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2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2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2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2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2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2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2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2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2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2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2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2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2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2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2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2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2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2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2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2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2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2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20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2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2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2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2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2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2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2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2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2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2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2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2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2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2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2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2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2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2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2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2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2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2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2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2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2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2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2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20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2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2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2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2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20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2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2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2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2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2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2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2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2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2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2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2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2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2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2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2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2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2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2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2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2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2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2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2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2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20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2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2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2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2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2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2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2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2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2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20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2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2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2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2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2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2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2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2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2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2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2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2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2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2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2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2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2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2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2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2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2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2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2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2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2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2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2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2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2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2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2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2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2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2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2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2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2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2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2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2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2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2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2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2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2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2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2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2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2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2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2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2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2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2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2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2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2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2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2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2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2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2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2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2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2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2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2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2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2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2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2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2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2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2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2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2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2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2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2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2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2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2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2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2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2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2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2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2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2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2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2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2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2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2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2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2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2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2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2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2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2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2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2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2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2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2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20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2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2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2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2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2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2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2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2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2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2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20">
        <f t="shared" si="35"/>
        <v>42721.290972222225</v>
      </c>
    </row>
    <row r="534" spans="1:20" s="9" customFormat="1" ht="43.5" x14ac:dyDescent="0.35">
      <c r="A534" s="9">
        <v>532</v>
      </c>
      <c r="B534" s="23" t="s">
        <v>533</v>
      </c>
      <c r="C534" s="23" t="s">
        <v>4642</v>
      </c>
      <c r="D534" s="24">
        <v>10000</v>
      </c>
      <c r="E534" s="25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26">
        <f t="shared" si="32"/>
        <v>123</v>
      </c>
      <c r="P534" s="26">
        <f t="shared" si="33"/>
        <v>71.239999999999995</v>
      </c>
      <c r="Q534" s="27" t="s">
        <v>8315</v>
      </c>
      <c r="R534" s="9" t="s">
        <v>8316</v>
      </c>
      <c r="S534" s="28">
        <f t="shared" si="34"/>
        <v>42473.007037037038</v>
      </c>
      <c r="T534" s="2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2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2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2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2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2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2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2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2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2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2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20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2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2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2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2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2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2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2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2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2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2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2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2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2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2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2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2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2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2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2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2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2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2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2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2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2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2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2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2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2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20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2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2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2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2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2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2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2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2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2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2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2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2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2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2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2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2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2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2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2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2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2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2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2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2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2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2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2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2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2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2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2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2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2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2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2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2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2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2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2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2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2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2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2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2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2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20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20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2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2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2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2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2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2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2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2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2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2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2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2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2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2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2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2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2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2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2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2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2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2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2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20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2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2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2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2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2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2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2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2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2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2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20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2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2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2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2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2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2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2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2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2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2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2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2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2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2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2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2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2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2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2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2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2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2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2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2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2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2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2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2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2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2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2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2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2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2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2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2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2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2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2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2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2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2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2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2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2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2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2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2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2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2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2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2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2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2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2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2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2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2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2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2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2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2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2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2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2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2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2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2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2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2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2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2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2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2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2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2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2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2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2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2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2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2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2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2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2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2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2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2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2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2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2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2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2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2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2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2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2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2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2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2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2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2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2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2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2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2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2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2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2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2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2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2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2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2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2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2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2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2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2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2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2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2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2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2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2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2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2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2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2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2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2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2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2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2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2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2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2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2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2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2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2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2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2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2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2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2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2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2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2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2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2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2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2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2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2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2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2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2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2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2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2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2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2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2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2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2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2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2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2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2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2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2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2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2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2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2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2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2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2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2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2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2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2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2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2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2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2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2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2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2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2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2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2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2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2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2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2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2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2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2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2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2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2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2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2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2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2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2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2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20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2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2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2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2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2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2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2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2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2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2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2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2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2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2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2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2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2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2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2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2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2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2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2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2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2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20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2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2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2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2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2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2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2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2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2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2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2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2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2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2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2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2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2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2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2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2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2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2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2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2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2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20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2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2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2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2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2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2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2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2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2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2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2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2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2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2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2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2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2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2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2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2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2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2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2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2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2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2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2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2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2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2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2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2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2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2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2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2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2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2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2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2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2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2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2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2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2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2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2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2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2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2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2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2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2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2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2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2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2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2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2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2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2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2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2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2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2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2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2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2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2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2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2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2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2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2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2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2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2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2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2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2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2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2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2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2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2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2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2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2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2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2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2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2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2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2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2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2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2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2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2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2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2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2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2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2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2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2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2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2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2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2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2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2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2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2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2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2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2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2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2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2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2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2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2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2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2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2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2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2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2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2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2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2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2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2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2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2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2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2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2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2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2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2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2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2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2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20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2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2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2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2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2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2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2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2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2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2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2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2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2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2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2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2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2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2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2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2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2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2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2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2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2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2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2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2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2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2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2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2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2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2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2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2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2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2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2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2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2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2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2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2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2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2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2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2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2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2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2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2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2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2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2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2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2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2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2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2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2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2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2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2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2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2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2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2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2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2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2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2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2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2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2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2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2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2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2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2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2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2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2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2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2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2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2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2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2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2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20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2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2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2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2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2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2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2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2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2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2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2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2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2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2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2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2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2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2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2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2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2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20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2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2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2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2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2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2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2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2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2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2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2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2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2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2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2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2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2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2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2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2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2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2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2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2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2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2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2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2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2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2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2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2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2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2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2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2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2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2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2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2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2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2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2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2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2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2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2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2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2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2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2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2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2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2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2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2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2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2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2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2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2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2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2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2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2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2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2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2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2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2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2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2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2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2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2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2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2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2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2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2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2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2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2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2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2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2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2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2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20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2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2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2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2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2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2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2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2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2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2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2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2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2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2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2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2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2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2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2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2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2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2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2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2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2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2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2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2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2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2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2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2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2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2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2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2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2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2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2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2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2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2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2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2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2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2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2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2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2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2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2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2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2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2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2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2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2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2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2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2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2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2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2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2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2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2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2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2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2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2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2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2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2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2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2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2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2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2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2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2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2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2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2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2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2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2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2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2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2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2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2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2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2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2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2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2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2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2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2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2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2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2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2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2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2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2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2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2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2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2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2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2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2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2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2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2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2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2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2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2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2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2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2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2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2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2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2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2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2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2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2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2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2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2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2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2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2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2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2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2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2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2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2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2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2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2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2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2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2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2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2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2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2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2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2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2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2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2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2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2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2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2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2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2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2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2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2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2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20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2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2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2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2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2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2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2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2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2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2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2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2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2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2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2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2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2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2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2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2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2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2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2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2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2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2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2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2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2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2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2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2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2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2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2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2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2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2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2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2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2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2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2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2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2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2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2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2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2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2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2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2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2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2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2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2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2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2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2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2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2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2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2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2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2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2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2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2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2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2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2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2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2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2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2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2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2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2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2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2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2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2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2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2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2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2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2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2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2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2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2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2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2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2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2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2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2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2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2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2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2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2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2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2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2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2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2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2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2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2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2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2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2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2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2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2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2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2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2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2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2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2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2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2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2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2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2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2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2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2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2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2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2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2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2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2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2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2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2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2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2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2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2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2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2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2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2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2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2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2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2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2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2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2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2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2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2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2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2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2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2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2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2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2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2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2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2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2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2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2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2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2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2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2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2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2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2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2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2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2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2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2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2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2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2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2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2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2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2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2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2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2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2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2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2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2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2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2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2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2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2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2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2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2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2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2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2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2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2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2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2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2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2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2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2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2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2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2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2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2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2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2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2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2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2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2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2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2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2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2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2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2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2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2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2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2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2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2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2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20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2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2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2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2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2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2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2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2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2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2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2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2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2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2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2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2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2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2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2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2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2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2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2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2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2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2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2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2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2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2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2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2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2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2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2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2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2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2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2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2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2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2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2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2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2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2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2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2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2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2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2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2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2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20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2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2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2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2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2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2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2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2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2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2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2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2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2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2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2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2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2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2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2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2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2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2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2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2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2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2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2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2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2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2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2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2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2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2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2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2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2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2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2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2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2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2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2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2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2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2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2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2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2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2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2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2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2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2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2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2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2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2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2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2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2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2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2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2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2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2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2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2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2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2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2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2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2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2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2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2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2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2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2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2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2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2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2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2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2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2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2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2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2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2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2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2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2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2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2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2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2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2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2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2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2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2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2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2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2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2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2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2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2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2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2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2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2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2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2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2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2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2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2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2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2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2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2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2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2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2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2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2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2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2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2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2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2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2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2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2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2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2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2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2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2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2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2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2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2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2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2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2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2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2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2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20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2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2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2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2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2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20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2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2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2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2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2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2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2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2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2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2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2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2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2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2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2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2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2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2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2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2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2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2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2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2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2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2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2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2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2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2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2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2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2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2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2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2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2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2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2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2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2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2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2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2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2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2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2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2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2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2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2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2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2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2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2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2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20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2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2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2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2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2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2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2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2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2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2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2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2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2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2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2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2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2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2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2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2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2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2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2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2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2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2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2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2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2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2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2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2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2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2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2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2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2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2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2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2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2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2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2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2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2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2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2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2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2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2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2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2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2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2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2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2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2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2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2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2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2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2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2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2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2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2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2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2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2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2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2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2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2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2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2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20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2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2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2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2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2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2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2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2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2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2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2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2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2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2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2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2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2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2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2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2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2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2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2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2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2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2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2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2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2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2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2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2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2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2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2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2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2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20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2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2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2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2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2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2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2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2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2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2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2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2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2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2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2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2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2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2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2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2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2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2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2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2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2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2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2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2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2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2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2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2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2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2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2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2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2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2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2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2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2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2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2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2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2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2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2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2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2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2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2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2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2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2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2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2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2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2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2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2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2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2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2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2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2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2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2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2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2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2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2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2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2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2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2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2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2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2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2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2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2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2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2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2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2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2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2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2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2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2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2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2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2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2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2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2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2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2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2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2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2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2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2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2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2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2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2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2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2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2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2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2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2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2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2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2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2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2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2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2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2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2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2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2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2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2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2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2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2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2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2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2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2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2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2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2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2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2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2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2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2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2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2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2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2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2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2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2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2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2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2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2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2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2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2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2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2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2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2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2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2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2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2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2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2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2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2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2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2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2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2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2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2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2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2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2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2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2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2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2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2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2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2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2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2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2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2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2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2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2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2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2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2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2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2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2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2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2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2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2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2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2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2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2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2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2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2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2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2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2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2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2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2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2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2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2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2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2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2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2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2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2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2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2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2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2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2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2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2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2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2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2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2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2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2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2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2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2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2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2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2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2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2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2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2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20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2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2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2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2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2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2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2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2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2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20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2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2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2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2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2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2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2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2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2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2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2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2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2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2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2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2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2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2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2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2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20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2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2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2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2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2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2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2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2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2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2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2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2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2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2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2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2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2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2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2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2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2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2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2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2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2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2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2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2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2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2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2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2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2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2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2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2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2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2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2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2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2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2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2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2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2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2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2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2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2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2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2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2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2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2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2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2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2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2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2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2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2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2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2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2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2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2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2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2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2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2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2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2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2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2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2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2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2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2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2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2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2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2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20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2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2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2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2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2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2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2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2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2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2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2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2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2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2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2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2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2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2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2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2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2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2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2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2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2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2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2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2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2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2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2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2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2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2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2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2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2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2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2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2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2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2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2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2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2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2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2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2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2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2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2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2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2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20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2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2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2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2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2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2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2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2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2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2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2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2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2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2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2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2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2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2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2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2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2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2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2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2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2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2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2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2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2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2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2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2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2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2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2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2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2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2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2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2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2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2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2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2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2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2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2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2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2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2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2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2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2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2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2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2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2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2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2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2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2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2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2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2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2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2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2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2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2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2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2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2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2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2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2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2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2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2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2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2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2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2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2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2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2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2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2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2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2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2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2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2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2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2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2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2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2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2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2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2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2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2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2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2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2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2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2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2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2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2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2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2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2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2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2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2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2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2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2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2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2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2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2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2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2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2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2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2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2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2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2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2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2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2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2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2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2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2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2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2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2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2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2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2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2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2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2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2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2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2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2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2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2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2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2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2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2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2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2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20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2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2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2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2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2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2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2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2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2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2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2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2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2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2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2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2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2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2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2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2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2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2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2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2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2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2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2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2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2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2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2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2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2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2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2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2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2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2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2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2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2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2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2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2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2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2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2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2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2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2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2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2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2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2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2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2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2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2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2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2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2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2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2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2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2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2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2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20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2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2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2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2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2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2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2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2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2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2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2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2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2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2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2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2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2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2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2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2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2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2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2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2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2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2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2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2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2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2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2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2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2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2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2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2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2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2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2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2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2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2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2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2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2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2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2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2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2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2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2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2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2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2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2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2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2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2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2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2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2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2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2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2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2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2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20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2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2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2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2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2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2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2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2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2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2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2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2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2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2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2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2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2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2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2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2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2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2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2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2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2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2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2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2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2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2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2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2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2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2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2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2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2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2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2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2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2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2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2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2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2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2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2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2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2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2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2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2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2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2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2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2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2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2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2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2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2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2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2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2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2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2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2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2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2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2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2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2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2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2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2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2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2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2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2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2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2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2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2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2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2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2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2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2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2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2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2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2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2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2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2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2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2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2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2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2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2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2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2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2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2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2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2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2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2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2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2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2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2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2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2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2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20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2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2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2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2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2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2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2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2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2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2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2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20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2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2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2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2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2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2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2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2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2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2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2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2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2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2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2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2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2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2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2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2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2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2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2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2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2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2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2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2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2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2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2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2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2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2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2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2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2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2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2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2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2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2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2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2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2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2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2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2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2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2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2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2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2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2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2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2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2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2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2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2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2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2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2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2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2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2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2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2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2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2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2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2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2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2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2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2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2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2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2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2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2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2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2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2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2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2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2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2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2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2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2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2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2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2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2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2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2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2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2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2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2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2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2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2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2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2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2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2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2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2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2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2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20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2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2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2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2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2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2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2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2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2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2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2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2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2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2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2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2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2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2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2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2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2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2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2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2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2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2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2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2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2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2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2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2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2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2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2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2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2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2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2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2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2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2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2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2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2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2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2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2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2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2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2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2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2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2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2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2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2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2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2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2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2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2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2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2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2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2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2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2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2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2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2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20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2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2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2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2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2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2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2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2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2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2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2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2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2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2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2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2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2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2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2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2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2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2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2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2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2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2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2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2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2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2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2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2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2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2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2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2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2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2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2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2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2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2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2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2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2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2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2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2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2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2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2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2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2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2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2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2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2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2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2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2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2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2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2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2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2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2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2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2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2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2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2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2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2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2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2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2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2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2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2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2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2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2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2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2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2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2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2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2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2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2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2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2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2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2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2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2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2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2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2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2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2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2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2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2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2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2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2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2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2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2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2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2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2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2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2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2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2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2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2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2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2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2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2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2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2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2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2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2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2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2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2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2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2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2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2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2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2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2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2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2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2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2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2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2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2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2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2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2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2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2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2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2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2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2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2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2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2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2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2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2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2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2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2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2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2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2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2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2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2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2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2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2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2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2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2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2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2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2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2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2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2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2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2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2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2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2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2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2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2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2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2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2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2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2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2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2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2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2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2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2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2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2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2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2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2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2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2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2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2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2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2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2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2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2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2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2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2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2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2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2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2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2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2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2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2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2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2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2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2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2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2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2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2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2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2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2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2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2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2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2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2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2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2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2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2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2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2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2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2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2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2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2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2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2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2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2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2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2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2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2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2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2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2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2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2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2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2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2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2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2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2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2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2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2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2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2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2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2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2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2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2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2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2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2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2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2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2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2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2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2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2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2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2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2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2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2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2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2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2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2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2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2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2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2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2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2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2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2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2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2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2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2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2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2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2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2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2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2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2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2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2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2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2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2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2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2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2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2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2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2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2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2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2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2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2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2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2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2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2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2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2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2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2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20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2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2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2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2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2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2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2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2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2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2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2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2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2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2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2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2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2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2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2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2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2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2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2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2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2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2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2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2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2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2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2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2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20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2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2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2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2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2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2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2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2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2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2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2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2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2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2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2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2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2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2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2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2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2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2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2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2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2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2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2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2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2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2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2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2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2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2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2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2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2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2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2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2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2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2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2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2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2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2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2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2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2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2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2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2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2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2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2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2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2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2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2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2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2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2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2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2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2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2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2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2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2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2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2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2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2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2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2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20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2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2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2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2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2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2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2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2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2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2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2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2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2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2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2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2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2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2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2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2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2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2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2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2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2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2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2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2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2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2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2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2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2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2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2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2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2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2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2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2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2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2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2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2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2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20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2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2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2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2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2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2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2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2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2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2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20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2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2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2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2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2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2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2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2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2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2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2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20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2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2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2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2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2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2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2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2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2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2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2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2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2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2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2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2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2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2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2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2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2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2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2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2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2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2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2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2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2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2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2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2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2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2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2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2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2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2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2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2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2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2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2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2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2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2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2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2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2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2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2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2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2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2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2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2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2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2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2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2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2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2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2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2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2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2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2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2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2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2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2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2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2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2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2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2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2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2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2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2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2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2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2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2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2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2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2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2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2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2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2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2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2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2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2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2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2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2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2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2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2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2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2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2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2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2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2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2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2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2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2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2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2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2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2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2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2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2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2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2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2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2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2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2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2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2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2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2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2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2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2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2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2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2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2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2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2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2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2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2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2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2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2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2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2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2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2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2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2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2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2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2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2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2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2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2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2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2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2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2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2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2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2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2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2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2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2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2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2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2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2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2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2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2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2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2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2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2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2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2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2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2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2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2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2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2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2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2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2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2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2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2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2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2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2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2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2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2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2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2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2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2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2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2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2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2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2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2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2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2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2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2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2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2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2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2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2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2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2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2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2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2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2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2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2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2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2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2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2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2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2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2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2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2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2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2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2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2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2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2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2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2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2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2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2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2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2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2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2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2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2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2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2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2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2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2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2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2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2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2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2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2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2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2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2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2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2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2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2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2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2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2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2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2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2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2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2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2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2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2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2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2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2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2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2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2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2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2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2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2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20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2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2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2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2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2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2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2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2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2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2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20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2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2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2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2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2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2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2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2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2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2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2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2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2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2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2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2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2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2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2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2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2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2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2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2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2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2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2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2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2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2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2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2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2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2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2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2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2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2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2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2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2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2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2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2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2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2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2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2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2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2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2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2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2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2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2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20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2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2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2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2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2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2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2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2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2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2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2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2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2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2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2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2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2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2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2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2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2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2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2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2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2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2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2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2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2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2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2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2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2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2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2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2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2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2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2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2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2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2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2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2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2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2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2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2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2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2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2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2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2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2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2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2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2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2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2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2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2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2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2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2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2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2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2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2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2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2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2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2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2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2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2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2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2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2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2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2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2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2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2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2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2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2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2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2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2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2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2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2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2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2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2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2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20">
        <f t="shared" si="259"/>
        <v>42377.273611111115</v>
      </c>
    </row>
  </sheetData>
  <autoFilter ref="N1:N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5FA3-C56B-4B04-BE9D-4109F6097C87}">
  <dimension ref="A1:F6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1AEE-3647-4527-959E-8EB24203A359}">
  <dimension ref="A1:E7"/>
  <sheetViews>
    <sheetView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8364</v>
      </c>
    </row>
    <row r="2" spans="1:5" x14ac:dyDescent="0.35">
      <c r="A2" s="13" t="s">
        <v>8222</v>
      </c>
      <c r="B2" t="s">
        <v>8224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82474-ED76-4C39-97C2-B111C9C98DF0}">
  <dimension ref="A1:F18"/>
  <sheetViews>
    <sheetView workbookViewId="0">
      <selection activeCell="F2" sqref="F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2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22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22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22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22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22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22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22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22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22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22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22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22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CEF5-F832-4A1A-A235-6F042E5EAD16}">
  <dimension ref="A1:F6"/>
  <sheetViews>
    <sheetView workbookViewId="0">
      <selection activeCell="A4" sqref="A4"/>
    </sheetView>
  </sheetViews>
  <sheetFormatPr defaultRowHeight="14.5" x14ac:dyDescent="0.35"/>
  <cols>
    <col min="1" max="1" width="21" customWidth="1"/>
    <col min="2" max="2" width="34.08984375" customWidth="1"/>
    <col min="5" max="5" width="15.90625" bestFit="1" customWidth="1"/>
  </cols>
  <sheetData>
    <row r="1" spans="1:6" s="1" customFormat="1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s="17" customFormat="1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Kickstarter!B:P, 11, FALSE)</f>
        <v>39</v>
      </c>
    </row>
    <row r="3" spans="1:6" s="17" customFormat="1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Kickstarter!B:P, 11, FALSE)</f>
        <v>56</v>
      </c>
    </row>
    <row r="4" spans="1:6" s="17" customFormat="1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Kickstarter!B:P, 11, FALSE)</f>
        <v>78</v>
      </c>
    </row>
    <row r="5" spans="1:6" s="17" customFormat="1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Kickstarter!B:P, 11, FALSE)</f>
        <v>26</v>
      </c>
    </row>
    <row r="6" spans="1:6" s="17" customFormat="1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212F-0577-4D11-A779-509DAB16C7E7}">
  <dimension ref="A1:T413"/>
  <sheetViews>
    <sheetView workbookViewId="0">
      <selection activeCell="H8" sqref="H8"/>
    </sheetView>
  </sheetViews>
  <sheetFormatPr defaultRowHeight="14.5" x14ac:dyDescent="0.35"/>
  <cols>
    <col min="4" max="4" width="12.08984375" bestFit="1" customWidth="1"/>
    <col min="5" max="5" width="10.81640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20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20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20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20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20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20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20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20">
        <v>42721.290972222225</v>
      </c>
    </row>
    <row r="10" spans="1:20" s="30" customFormat="1" ht="261" x14ac:dyDescent="0.35">
      <c r="A10" s="30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30" t="s">
        <v>8218</v>
      </c>
      <c r="G10" s="30" t="s">
        <v>8223</v>
      </c>
      <c r="H10" s="30" t="s">
        <v>8245</v>
      </c>
      <c r="I10" s="30">
        <v>1463098208</v>
      </c>
      <c r="J10" s="30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4">
        <v>123</v>
      </c>
      <c r="P10" s="34">
        <v>71.239999999999995</v>
      </c>
      <c r="Q10" s="35" t="s">
        <v>8315</v>
      </c>
      <c r="R10" s="30" t="s">
        <v>8316</v>
      </c>
      <c r="S10" s="36">
        <v>42473.007037037038</v>
      </c>
      <c r="T10" s="37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20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20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20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20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20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20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20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20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20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20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20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20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20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20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20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20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20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20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20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20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20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20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20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20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20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20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20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20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20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20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20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20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20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20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20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20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20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20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20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20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20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20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20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20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20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20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20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20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20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20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20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20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20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20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20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20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20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20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20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20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20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20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20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20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20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20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20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20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20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20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20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20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20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20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20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20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20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20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20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20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20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20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20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20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20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20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20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20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20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20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20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20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20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20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20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20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20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20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20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20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20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20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20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20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20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20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20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20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20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20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20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20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20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20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20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20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20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20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20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20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20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20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20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20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20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20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20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20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20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20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20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20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20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20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20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20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20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20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20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20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20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20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20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20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20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20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20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20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20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20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20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20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20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20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20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20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20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20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20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20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20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20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20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20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20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20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20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20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20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20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20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20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20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20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20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20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20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20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20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20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20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20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20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20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20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20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20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20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20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20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20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20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20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20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20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20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20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20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20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20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20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20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20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20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20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20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20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20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20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20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20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20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20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20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20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20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20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20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20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20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20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20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20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20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20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20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20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20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20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20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20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20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20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20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20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20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20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20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20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20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20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20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20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20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20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20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20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20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20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20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20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20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20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20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20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20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20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20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20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20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20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20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20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20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20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20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20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20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20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20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20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20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20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20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20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20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20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20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20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20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20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20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20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20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20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20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20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20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20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20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20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20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20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20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20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20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20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20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20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20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20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20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20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20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20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20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20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20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20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20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20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20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20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20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20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20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20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20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20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20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20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20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20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20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20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20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20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20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20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20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20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20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20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20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20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20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20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20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20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20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20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20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20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20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20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20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20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20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20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20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20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20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20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20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20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20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20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20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20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20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20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20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20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20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20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20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20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20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20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20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20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20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20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20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20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20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20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20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20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20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20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20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20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20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20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20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20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20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20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20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20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20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20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20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20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20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20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20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20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20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20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20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20">
        <v>42215.142638888887</v>
      </c>
    </row>
  </sheetData>
  <conditionalFormatting sqref="F1:F413">
    <cfRule type="cellIs" dxfId="27" priority="1" operator="equal">
      <formula>"canceled"</formula>
    </cfRule>
    <cfRule type="cellIs" dxfId="26" priority="2" operator="equal">
      <formula>"failed"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75608-19C9-4831-946E-9F1EEB90A3F6}">
  <dimension ref="A1:T251"/>
  <sheetViews>
    <sheetView workbookViewId="0">
      <selection activeCell="K248" sqref="K248"/>
    </sheetView>
  </sheetViews>
  <sheetFormatPr defaultRowHeight="14.5" x14ac:dyDescent="0.35"/>
  <cols>
    <col min="2" max="2" width="28.6328125" bestFit="1" customWidth="1"/>
    <col min="4" max="4" width="12.08984375" bestFit="1" customWidth="1"/>
    <col min="9" max="9" width="1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20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20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20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20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20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20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20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20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20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20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20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20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20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20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20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20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20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20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20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20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20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20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20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20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20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20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20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20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20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20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20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20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20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20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20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20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20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20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20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20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20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20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20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20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20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20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20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20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20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20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20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20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20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20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20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20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20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20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20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20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20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20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20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20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20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20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20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20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20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20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20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20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20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20">
        <v>41861.697939814818</v>
      </c>
    </row>
    <row r="76" spans="1:20" ht="87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20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20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20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20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20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20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20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20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20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20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20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20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20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20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20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20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20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20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20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20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20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20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20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20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20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20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20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20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20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20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20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20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20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20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20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20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20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20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20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20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20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20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20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20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20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20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20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20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20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20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20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20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20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20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20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20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20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20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20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20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20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20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20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20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20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20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20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20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20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20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20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20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20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20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20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20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20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20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20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20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20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20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20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20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20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20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20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20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20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20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20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20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20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20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20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20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20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20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20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20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20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20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20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20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20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20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20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20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20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20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20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20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20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20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20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20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20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20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20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20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20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20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20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20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20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20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20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20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20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20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20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20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20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20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20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20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20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20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20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20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20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20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20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20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20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20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20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20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20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20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20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20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20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20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20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20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20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20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20">
        <v>42329.166666666672</v>
      </c>
    </row>
    <row r="235" spans="1:20" ht="43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20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20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20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20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20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20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20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20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20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20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20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20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20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20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20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20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20">
        <v>42377.273611111115</v>
      </c>
    </row>
  </sheetData>
  <conditionalFormatting sqref="F1:F251">
    <cfRule type="cellIs" dxfId="23" priority="1" operator="equal">
      <formula>"canceled"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conditionalFormatting sqref="O2:O251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BE35-CF9A-4883-AB96-59B19C71A27B}">
  <dimension ref="A1:T36"/>
  <sheetViews>
    <sheetView workbookViewId="0">
      <selection activeCell="E3" sqref="E3"/>
    </sheetView>
  </sheetViews>
  <sheetFormatPr defaultRowHeight="14.5" x14ac:dyDescent="0.35"/>
  <cols>
    <col min="1" max="1" width="4.81640625" bestFit="1" customWidth="1"/>
    <col min="3" max="3" width="26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87" x14ac:dyDescent="0.35">
      <c r="A2">
        <v>1641</v>
      </c>
      <c r="B2" s="3" t="s">
        <v>1642</v>
      </c>
      <c r="C2" s="3" t="s">
        <v>5751</v>
      </c>
      <c r="D2" s="6">
        <v>2500</v>
      </c>
      <c r="E2" s="8">
        <v>2535</v>
      </c>
      <c r="F2" t="s">
        <v>8218</v>
      </c>
      <c r="G2" t="s">
        <v>8223</v>
      </c>
      <c r="H2" t="s">
        <v>8245</v>
      </c>
      <c r="I2">
        <v>1418998744</v>
      </c>
      <c r="J2">
        <v>1416406744</v>
      </c>
      <c r="K2" t="b">
        <v>0</v>
      </c>
      <c r="L2">
        <v>26</v>
      </c>
      <c r="M2" t="b">
        <v>1</v>
      </c>
      <c r="N2" t="s">
        <v>8290</v>
      </c>
      <c r="O2" s="10">
        <v>101</v>
      </c>
      <c r="P2" s="10">
        <v>97.5</v>
      </c>
      <c r="Q2" s="12" t="s">
        <v>8323</v>
      </c>
      <c r="R2" t="s">
        <v>8344</v>
      </c>
      <c r="S2" s="16">
        <v>41962.596574074079</v>
      </c>
      <c r="T2" s="20">
        <v>41992.596574074079</v>
      </c>
    </row>
    <row r="3" spans="1:20" ht="87" x14ac:dyDescent="0.35">
      <c r="A3">
        <v>1642</v>
      </c>
      <c r="B3" s="3" t="s">
        <v>1643</v>
      </c>
      <c r="C3" s="3" t="s">
        <v>5752</v>
      </c>
      <c r="D3" s="6">
        <v>1200</v>
      </c>
      <c r="E3" s="8">
        <v>1200</v>
      </c>
      <c r="F3" t="s">
        <v>8218</v>
      </c>
      <c r="G3" t="s">
        <v>8223</v>
      </c>
      <c r="H3" t="s">
        <v>8245</v>
      </c>
      <c r="I3">
        <v>1308011727</v>
      </c>
      <c r="J3">
        <v>1306283727</v>
      </c>
      <c r="K3" t="b">
        <v>0</v>
      </c>
      <c r="L3">
        <v>28</v>
      </c>
      <c r="M3" t="b">
        <v>1</v>
      </c>
      <c r="N3" t="s">
        <v>8290</v>
      </c>
      <c r="O3" s="10">
        <v>100</v>
      </c>
      <c r="P3" s="10">
        <v>42.86</v>
      </c>
      <c r="Q3" s="12" t="s">
        <v>8323</v>
      </c>
      <c r="R3" t="s">
        <v>8344</v>
      </c>
      <c r="S3" s="16">
        <v>40688.024618055555</v>
      </c>
      <c r="T3" s="20">
        <v>40708.024618055555</v>
      </c>
    </row>
    <row r="4" spans="1:20" ht="72.5" x14ac:dyDescent="0.35">
      <c r="A4">
        <v>1643</v>
      </c>
      <c r="B4" s="3" t="s">
        <v>1644</v>
      </c>
      <c r="C4" s="3" t="s">
        <v>5753</v>
      </c>
      <c r="D4" s="6">
        <v>5000</v>
      </c>
      <c r="E4" s="8">
        <v>6235</v>
      </c>
      <c r="F4" t="s">
        <v>8218</v>
      </c>
      <c r="G4" t="s">
        <v>8223</v>
      </c>
      <c r="H4" t="s">
        <v>8245</v>
      </c>
      <c r="I4">
        <v>1348516012</v>
      </c>
      <c r="J4">
        <v>1345924012</v>
      </c>
      <c r="K4" t="b">
        <v>0</v>
      </c>
      <c r="L4">
        <v>37</v>
      </c>
      <c r="M4" t="b">
        <v>1</v>
      </c>
      <c r="N4" t="s">
        <v>8290</v>
      </c>
      <c r="O4" s="10">
        <v>125</v>
      </c>
      <c r="P4" s="10">
        <v>168.51</v>
      </c>
      <c r="Q4" s="12" t="s">
        <v>8323</v>
      </c>
      <c r="R4" t="s">
        <v>8344</v>
      </c>
      <c r="S4" s="16">
        <v>41146.824212962965</v>
      </c>
      <c r="T4" s="20">
        <v>41176.824212962965</v>
      </c>
    </row>
    <row r="5" spans="1:20" ht="87" x14ac:dyDescent="0.35">
      <c r="A5">
        <v>1644</v>
      </c>
      <c r="B5" s="3" t="s">
        <v>1645</v>
      </c>
      <c r="C5" s="3" t="s">
        <v>5754</v>
      </c>
      <c r="D5" s="6">
        <v>10000</v>
      </c>
      <c r="E5" s="8">
        <v>10950</v>
      </c>
      <c r="F5" t="s">
        <v>8218</v>
      </c>
      <c r="G5" t="s">
        <v>8223</v>
      </c>
      <c r="H5" t="s">
        <v>8245</v>
      </c>
      <c r="I5">
        <v>1353551160</v>
      </c>
      <c r="J5">
        <v>1348363560</v>
      </c>
      <c r="K5" t="b">
        <v>0</v>
      </c>
      <c r="L5">
        <v>128</v>
      </c>
      <c r="M5" t="b">
        <v>1</v>
      </c>
      <c r="N5" t="s">
        <v>8290</v>
      </c>
      <c r="O5" s="10">
        <v>110</v>
      </c>
      <c r="P5" s="10">
        <v>85.55</v>
      </c>
      <c r="Q5" s="12" t="s">
        <v>8323</v>
      </c>
      <c r="R5" t="s">
        <v>8344</v>
      </c>
      <c r="S5" s="16">
        <v>41175.05972222222</v>
      </c>
      <c r="T5" s="20">
        <v>41235.101388888892</v>
      </c>
    </row>
    <row r="6" spans="1:20" ht="116" x14ac:dyDescent="0.35">
      <c r="A6">
        <v>1645</v>
      </c>
      <c r="B6" s="3" t="s">
        <v>1646</v>
      </c>
      <c r="C6" s="3" t="s">
        <v>5755</v>
      </c>
      <c r="D6" s="6">
        <v>5000</v>
      </c>
      <c r="E6" s="8">
        <v>5540</v>
      </c>
      <c r="F6" t="s">
        <v>8218</v>
      </c>
      <c r="G6" t="s">
        <v>8223</v>
      </c>
      <c r="H6" t="s">
        <v>8245</v>
      </c>
      <c r="I6">
        <v>1379515740</v>
      </c>
      <c r="J6">
        <v>1378306140</v>
      </c>
      <c r="K6" t="b">
        <v>0</v>
      </c>
      <c r="L6">
        <v>10</v>
      </c>
      <c r="M6" t="b">
        <v>1</v>
      </c>
      <c r="N6" t="s">
        <v>8290</v>
      </c>
      <c r="O6" s="10">
        <v>111</v>
      </c>
      <c r="P6" s="10">
        <v>554</v>
      </c>
      <c r="Q6" s="12" t="s">
        <v>8323</v>
      </c>
      <c r="R6" t="s">
        <v>8344</v>
      </c>
      <c r="S6" s="16">
        <v>41521.617361111108</v>
      </c>
      <c r="T6" s="20">
        <v>41535.617361111108</v>
      </c>
    </row>
    <row r="7" spans="1:20" ht="130.5" x14ac:dyDescent="0.35">
      <c r="A7">
        <v>1647</v>
      </c>
      <c r="B7" s="3" t="s">
        <v>1648</v>
      </c>
      <c r="C7" s="3" t="s">
        <v>5757</v>
      </c>
      <c r="D7" s="6">
        <v>5000</v>
      </c>
      <c r="E7" s="8">
        <v>5236</v>
      </c>
      <c r="F7" t="s">
        <v>8218</v>
      </c>
      <c r="G7" t="s">
        <v>8223</v>
      </c>
      <c r="H7" t="s">
        <v>8245</v>
      </c>
      <c r="I7">
        <v>1339235377</v>
      </c>
      <c r="J7">
        <v>1336643377</v>
      </c>
      <c r="K7" t="b">
        <v>0</v>
      </c>
      <c r="L7">
        <v>46</v>
      </c>
      <c r="M7" t="b">
        <v>1</v>
      </c>
      <c r="N7" t="s">
        <v>8290</v>
      </c>
      <c r="O7" s="10">
        <v>105</v>
      </c>
      <c r="P7" s="10">
        <v>113.83</v>
      </c>
      <c r="Q7" s="12" t="s">
        <v>8323</v>
      </c>
      <c r="R7" t="s">
        <v>8344</v>
      </c>
      <c r="S7" s="16">
        <v>41039.409456018519</v>
      </c>
      <c r="T7" s="20">
        <v>41069.409456018519</v>
      </c>
    </row>
    <row r="8" spans="1:20" ht="72.5" x14ac:dyDescent="0.35">
      <c r="A8">
        <v>1648</v>
      </c>
      <c r="B8" s="3" t="s">
        <v>1649</v>
      </c>
      <c r="C8" s="3" t="s">
        <v>5758</v>
      </c>
      <c r="D8" s="6">
        <v>2300</v>
      </c>
      <c r="E8" s="8">
        <v>2881</v>
      </c>
      <c r="F8" t="s">
        <v>8218</v>
      </c>
      <c r="G8" t="s">
        <v>8223</v>
      </c>
      <c r="H8" t="s">
        <v>8245</v>
      </c>
      <c r="I8">
        <v>1300636482</v>
      </c>
      <c r="J8">
        <v>1298048082</v>
      </c>
      <c r="K8" t="b">
        <v>0</v>
      </c>
      <c r="L8">
        <v>90</v>
      </c>
      <c r="M8" t="b">
        <v>1</v>
      </c>
      <c r="N8" t="s">
        <v>8290</v>
      </c>
      <c r="O8" s="10">
        <v>125</v>
      </c>
      <c r="P8" s="10">
        <v>32.01</v>
      </c>
      <c r="Q8" s="12" t="s">
        <v>8323</v>
      </c>
      <c r="R8" t="s">
        <v>8344</v>
      </c>
      <c r="S8" s="16">
        <v>40592.704652777778</v>
      </c>
      <c r="T8" s="20">
        <v>40622.662986111114</v>
      </c>
    </row>
    <row r="9" spans="1:20" ht="72.5" x14ac:dyDescent="0.35">
      <c r="A9">
        <v>1649</v>
      </c>
      <c r="B9" s="3" t="s">
        <v>1650</v>
      </c>
      <c r="C9" s="3" t="s">
        <v>5759</v>
      </c>
      <c r="D9" s="6">
        <v>3800</v>
      </c>
      <c r="E9" s="8">
        <v>3822.33</v>
      </c>
      <c r="F9" t="s">
        <v>8218</v>
      </c>
      <c r="G9" t="s">
        <v>8223</v>
      </c>
      <c r="H9" t="s">
        <v>8245</v>
      </c>
      <c r="I9">
        <v>1400862355</v>
      </c>
      <c r="J9">
        <v>1396974355</v>
      </c>
      <c r="K9" t="b">
        <v>0</v>
      </c>
      <c r="L9">
        <v>81</v>
      </c>
      <c r="M9" t="b">
        <v>1</v>
      </c>
      <c r="N9" t="s">
        <v>8290</v>
      </c>
      <c r="O9" s="10">
        <v>101</v>
      </c>
      <c r="P9" s="10">
        <v>47.19</v>
      </c>
      <c r="Q9" s="12" t="s">
        <v>8323</v>
      </c>
      <c r="R9" t="s">
        <v>8344</v>
      </c>
      <c r="S9" s="16">
        <v>41737.684664351851</v>
      </c>
      <c r="T9" s="20">
        <v>41782.684664351851</v>
      </c>
    </row>
    <row r="10" spans="1:20" ht="72.5" x14ac:dyDescent="0.35">
      <c r="A10">
        <v>1650</v>
      </c>
      <c r="B10" s="3" t="s">
        <v>1651</v>
      </c>
      <c r="C10" s="3" t="s">
        <v>5760</v>
      </c>
      <c r="D10" s="6">
        <v>2000</v>
      </c>
      <c r="E10" s="8">
        <v>2831</v>
      </c>
      <c r="F10" t="s">
        <v>8218</v>
      </c>
      <c r="G10" t="s">
        <v>8223</v>
      </c>
      <c r="H10" t="s">
        <v>8245</v>
      </c>
      <c r="I10">
        <v>1381314437</v>
      </c>
      <c r="J10">
        <v>1378722437</v>
      </c>
      <c r="K10" t="b">
        <v>0</v>
      </c>
      <c r="L10">
        <v>32</v>
      </c>
      <c r="M10" t="b">
        <v>1</v>
      </c>
      <c r="N10" t="s">
        <v>8290</v>
      </c>
      <c r="O10" s="10">
        <v>142</v>
      </c>
      <c r="P10" s="10">
        <v>88.47</v>
      </c>
      <c r="Q10" s="12" t="s">
        <v>8323</v>
      </c>
      <c r="R10" t="s">
        <v>8344</v>
      </c>
      <c r="S10" s="16">
        <v>41526.435613425929</v>
      </c>
      <c r="T10" s="20">
        <v>41556.435613425929</v>
      </c>
    </row>
    <row r="11" spans="1:20" ht="101.5" x14ac:dyDescent="0.35">
      <c r="A11">
        <v>1651</v>
      </c>
      <c r="B11" s="3" t="s">
        <v>1652</v>
      </c>
      <c r="C11" s="3" t="s">
        <v>5761</v>
      </c>
      <c r="D11" s="6">
        <v>2000</v>
      </c>
      <c r="E11" s="8">
        <v>2015</v>
      </c>
      <c r="F11" t="s">
        <v>8218</v>
      </c>
      <c r="G11" t="s">
        <v>8223</v>
      </c>
      <c r="H11" t="s">
        <v>8245</v>
      </c>
      <c r="I11">
        <v>1303801140</v>
      </c>
      <c r="J11">
        <v>1300916220</v>
      </c>
      <c r="K11" t="b">
        <v>0</v>
      </c>
      <c r="L11">
        <v>20</v>
      </c>
      <c r="M11" t="b">
        <v>1</v>
      </c>
      <c r="N11" t="s">
        <v>8290</v>
      </c>
      <c r="O11" s="10">
        <v>101</v>
      </c>
      <c r="P11" s="10">
        <v>100.75</v>
      </c>
      <c r="Q11" s="12" t="s">
        <v>8323</v>
      </c>
      <c r="R11" t="s">
        <v>8344</v>
      </c>
      <c r="S11" s="16">
        <v>40625.900694444441</v>
      </c>
      <c r="T11" s="20">
        <v>40659.290972222225</v>
      </c>
    </row>
    <row r="12" spans="1:20" ht="101.5" x14ac:dyDescent="0.35">
      <c r="A12">
        <v>1652</v>
      </c>
      <c r="B12" s="3" t="s">
        <v>1653</v>
      </c>
      <c r="C12" s="3" t="s">
        <v>5762</v>
      </c>
      <c r="D12" s="6">
        <v>4500</v>
      </c>
      <c r="E12" s="8">
        <v>4530</v>
      </c>
      <c r="F12" t="s">
        <v>8218</v>
      </c>
      <c r="G12" t="s">
        <v>8223</v>
      </c>
      <c r="H12" t="s">
        <v>8245</v>
      </c>
      <c r="I12">
        <v>1385297393</v>
      </c>
      <c r="J12">
        <v>1382701793</v>
      </c>
      <c r="K12" t="b">
        <v>0</v>
      </c>
      <c r="L12">
        <v>70</v>
      </c>
      <c r="M12" t="b">
        <v>1</v>
      </c>
      <c r="N12" t="s">
        <v>8290</v>
      </c>
      <c r="O12" s="10">
        <v>101</v>
      </c>
      <c r="P12" s="10">
        <v>64.709999999999994</v>
      </c>
      <c r="Q12" s="12" t="s">
        <v>8323</v>
      </c>
      <c r="R12" t="s">
        <v>8344</v>
      </c>
      <c r="S12" s="16">
        <v>41572.492974537039</v>
      </c>
      <c r="T12" s="20">
        <v>41602.534641203703</v>
      </c>
    </row>
    <row r="13" spans="1:20" ht="101.5" x14ac:dyDescent="0.35">
      <c r="A13">
        <v>1653</v>
      </c>
      <c r="B13" s="3" t="s">
        <v>1654</v>
      </c>
      <c r="C13" s="3" t="s">
        <v>5763</v>
      </c>
      <c r="D13" s="6">
        <v>5000</v>
      </c>
      <c r="E13" s="8">
        <v>8711.52</v>
      </c>
      <c r="F13" t="s">
        <v>8218</v>
      </c>
      <c r="G13" t="s">
        <v>8223</v>
      </c>
      <c r="H13" t="s">
        <v>8245</v>
      </c>
      <c r="I13">
        <v>1303675296</v>
      </c>
      <c r="J13">
        <v>1300996896</v>
      </c>
      <c r="K13" t="b">
        <v>0</v>
      </c>
      <c r="L13">
        <v>168</v>
      </c>
      <c r="M13" t="b">
        <v>1</v>
      </c>
      <c r="N13" t="s">
        <v>8290</v>
      </c>
      <c r="O13" s="10">
        <v>174</v>
      </c>
      <c r="P13" s="10">
        <v>51.85</v>
      </c>
      <c r="Q13" s="12" t="s">
        <v>8323</v>
      </c>
      <c r="R13" t="s">
        <v>8344</v>
      </c>
      <c r="S13" s="16">
        <v>40626.834444444445</v>
      </c>
      <c r="T13" s="20">
        <v>40657.834444444445</v>
      </c>
    </row>
    <row r="14" spans="1:20" ht="130.5" x14ac:dyDescent="0.35">
      <c r="A14">
        <v>1654</v>
      </c>
      <c r="B14" s="3" t="s">
        <v>1655</v>
      </c>
      <c r="C14" s="3" t="s">
        <v>5764</v>
      </c>
      <c r="D14" s="6">
        <v>1100</v>
      </c>
      <c r="E14" s="8">
        <v>1319</v>
      </c>
      <c r="F14" t="s">
        <v>8218</v>
      </c>
      <c r="G14" t="s">
        <v>8223</v>
      </c>
      <c r="H14" t="s">
        <v>8245</v>
      </c>
      <c r="I14">
        <v>1334784160</v>
      </c>
      <c r="J14">
        <v>1332192160</v>
      </c>
      <c r="K14" t="b">
        <v>0</v>
      </c>
      <c r="L14">
        <v>34</v>
      </c>
      <c r="M14" t="b">
        <v>1</v>
      </c>
      <c r="N14" t="s">
        <v>8290</v>
      </c>
      <c r="O14" s="10">
        <v>120</v>
      </c>
      <c r="P14" s="10">
        <v>38.79</v>
      </c>
      <c r="Q14" s="12" t="s">
        <v>8323</v>
      </c>
      <c r="R14" t="s">
        <v>8344</v>
      </c>
      <c r="S14" s="16">
        <v>40987.890740740739</v>
      </c>
      <c r="T14" s="20">
        <v>41017.890740740739</v>
      </c>
    </row>
    <row r="15" spans="1:20" ht="58" x14ac:dyDescent="0.35">
      <c r="A15">
        <v>1655</v>
      </c>
      <c r="B15" s="3" t="s">
        <v>1656</v>
      </c>
      <c r="C15" s="3" t="s">
        <v>5765</v>
      </c>
      <c r="D15" s="6">
        <v>1500</v>
      </c>
      <c r="E15" s="8">
        <v>2143</v>
      </c>
      <c r="F15" t="s">
        <v>8218</v>
      </c>
      <c r="G15" t="s">
        <v>8223</v>
      </c>
      <c r="H15" t="s">
        <v>8245</v>
      </c>
      <c r="I15">
        <v>1333648820</v>
      </c>
      <c r="J15">
        <v>1331060420</v>
      </c>
      <c r="K15" t="b">
        <v>0</v>
      </c>
      <c r="L15">
        <v>48</v>
      </c>
      <c r="M15" t="b">
        <v>1</v>
      </c>
      <c r="N15" t="s">
        <v>8290</v>
      </c>
      <c r="O15" s="10">
        <v>143</v>
      </c>
      <c r="P15" s="10">
        <v>44.65</v>
      </c>
      <c r="Q15" s="12" t="s">
        <v>8323</v>
      </c>
      <c r="R15" t="s">
        <v>8344</v>
      </c>
      <c r="S15" s="16">
        <v>40974.791898148149</v>
      </c>
      <c r="T15" s="20">
        <v>41004.750231481477</v>
      </c>
    </row>
    <row r="16" spans="1:20" ht="101.5" x14ac:dyDescent="0.35">
      <c r="A16">
        <v>1656</v>
      </c>
      <c r="B16" s="3" t="s">
        <v>1657</v>
      </c>
      <c r="C16" s="3" t="s">
        <v>5766</v>
      </c>
      <c r="D16" s="6">
        <v>7500</v>
      </c>
      <c r="E16" s="8">
        <v>7525.12</v>
      </c>
      <c r="F16" t="s">
        <v>8218</v>
      </c>
      <c r="G16" t="s">
        <v>8223</v>
      </c>
      <c r="H16" t="s">
        <v>8245</v>
      </c>
      <c r="I16">
        <v>1355437052</v>
      </c>
      <c r="J16">
        <v>1352845052</v>
      </c>
      <c r="K16" t="b">
        <v>0</v>
      </c>
      <c r="L16">
        <v>48</v>
      </c>
      <c r="M16" t="b">
        <v>1</v>
      </c>
      <c r="N16" t="s">
        <v>8290</v>
      </c>
      <c r="O16" s="10">
        <v>100</v>
      </c>
      <c r="P16" s="10">
        <v>156.77000000000001</v>
      </c>
      <c r="Q16" s="12" t="s">
        <v>8323</v>
      </c>
      <c r="R16" t="s">
        <v>8344</v>
      </c>
      <c r="S16" s="16">
        <v>41226.928842592592</v>
      </c>
      <c r="T16" s="20">
        <v>41256.928842592592</v>
      </c>
    </row>
    <row r="17" spans="1:20" ht="72.5" x14ac:dyDescent="0.35">
      <c r="A17">
        <v>1657</v>
      </c>
      <c r="B17" s="3" t="s">
        <v>1658</v>
      </c>
      <c r="C17" s="3" t="s">
        <v>5767</v>
      </c>
      <c r="D17" s="6">
        <v>25000</v>
      </c>
      <c r="E17" s="8">
        <v>26233.45</v>
      </c>
      <c r="F17" t="s">
        <v>8218</v>
      </c>
      <c r="G17" t="s">
        <v>8223</v>
      </c>
      <c r="H17" t="s">
        <v>8245</v>
      </c>
      <c r="I17">
        <v>1337885168</v>
      </c>
      <c r="J17">
        <v>1335293168</v>
      </c>
      <c r="K17" t="b">
        <v>0</v>
      </c>
      <c r="L17">
        <v>221</v>
      </c>
      <c r="M17" t="b">
        <v>1</v>
      </c>
      <c r="N17" t="s">
        <v>8290</v>
      </c>
      <c r="O17" s="10">
        <v>105</v>
      </c>
      <c r="P17" s="10">
        <v>118.7</v>
      </c>
      <c r="Q17" s="12" t="s">
        <v>8323</v>
      </c>
      <c r="R17" t="s">
        <v>8344</v>
      </c>
      <c r="S17" s="16">
        <v>41023.782037037039</v>
      </c>
      <c r="T17" s="20">
        <v>41053.782037037039</v>
      </c>
    </row>
    <row r="18" spans="1:20" ht="72.5" x14ac:dyDescent="0.35">
      <c r="A18">
        <v>1658</v>
      </c>
      <c r="B18" s="3" t="s">
        <v>1659</v>
      </c>
      <c r="C18" s="3" t="s">
        <v>5768</v>
      </c>
      <c r="D18" s="6">
        <v>6000</v>
      </c>
      <c r="E18" s="8">
        <v>7934</v>
      </c>
      <c r="F18" t="s">
        <v>8218</v>
      </c>
      <c r="G18" t="s">
        <v>8223</v>
      </c>
      <c r="H18" t="s">
        <v>8245</v>
      </c>
      <c r="I18">
        <v>1355840400</v>
      </c>
      <c r="J18">
        <v>1352524767</v>
      </c>
      <c r="K18" t="b">
        <v>0</v>
      </c>
      <c r="L18">
        <v>107</v>
      </c>
      <c r="M18" t="b">
        <v>1</v>
      </c>
      <c r="N18" t="s">
        <v>8290</v>
      </c>
      <c r="O18" s="10">
        <v>132</v>
      </c>
      <c r="P18" s="10">
        <v>74.150000000000006</v>
      </c>
      <c r="Q18" s="12" t="s">
        <v>8323</v>
      </c>
      <c r="R18" t="s">
        <v>8344</v>
      </c>
      <c r="S18" s="16">
        <v>41223.22184027778</v>
      </c>
      <c r="T18" s="20">
        <v>41261.597222222219</v>
      </c>
    </row>
    <row r="19" spans="1:20" ht="87" x14ac:dyDescent="0.35">
      <c r="A19">
        <v>1662</v>
      </c>
      <c r="B19" s="3" t="s">
        <v>1663</v>
      </c>
      <c r="C19" s="3" t="s">
        <v>5772</v>
      </c>
      <c r="D19" s="6">
        <v>8000</v>
      </c>
      <c r="E19" s="8">
        <v>8211</v>
      </c>
      <c r="F19" t="s">
        <v>8218</v>
      </c>
      <c r="G19" t="s">
        <v>8223</v>
      </c>
      <c r="H19" t="s">
        <v>8245</v>
      </c>
      <c r="I19">
        <v>1325310336</v>
      </c>
      <c r="J19">
        <v>1320122736</v>
      </c>
      <c r="K19" t="b">
        <v>0</v>
      </c>
      <c r="L19">
        <v>62</v>
      </c>
      <c r="M19" t="b">
        <v>1</v>
      </c>
      <c r="N19" t="s">
        <v>8290</v>
      </c>
      <c r="O19" s="10">
        <v>103</v>
      </c>
      <c r="P19" s="10">
        <v>132.44</v>
      </c>
      <c r="Q19" s="12" t="s">
        <v>8323</v>
      </c>
      <c r="R19" t="s">
        <v>8344</v>
      </c>
      <c r="S19" s="16">
        <v>40848.198333333334</v>
      </c>
      <c r="T19" s="20">
        <v>40908.239999999998</v>
      </c>
    </row>
    <row r="20" spans="1:20" ht="58" x14ac:dyDescent="0.35">
      <c r="A20">
        <v>1663</v>
      </c>
      <c r="B20" s="3" t="s">
        <v>1664</v>
      </c>
      <c r="C20" s="3" t="s">
        <v>5773</v>
      </c>
      <c r="D20" s="6">
        <v>1000</v>
      </c>
      <c r="E20" s="8">
        <v>1080</v>
      </c>
      <c r="F20" t="s">
        <v>8218</v>
      </c>
      <c r="G20" t="s">
        <v>8223</v>
      </c>
      <c r="H20" t="s">
        <v>8245</v>
      </c>
      <c r="I20">
        <v>1422750707</v>
      </c>
      <c r="J20">
        <v>1420158707</v>
      </c>
      <c r="K20" t="b">
        <v>0</v>
      </c>
      <c r="L20">
        <v>32</v>
      </c>
      <c r="M20" t="b">
        <v>1</v>
      </c>
      <c r="N20" t="s">
        <v>8290</v>
      </c>
      <c r="O20" s="10">
        <v>108</v>
      </c>
      <c r="P20" s="10">
        <v>33.75</v>
      </c>
      <c r="Q20" s="12" t="s">
        <v>8323</v>
      </c>
      <c r="R20" t="s">
        <v>8344</v>
      </c>
      <c r="S20" s="16">
        <v>42006.02207175926</v>
      </c>
      <c r="T20" s="20">
        <v>42036.02207175926</v>
      </c>
    </row>
    <row r="21" spans="1:20" ht="58" x14ac:dyDescent="0.35">
      <c r="A21">
        <v>1664</v>
      </c>
      <c r="B21" s="3" t="s">
        <v>1665</v>
      </c>
      <c r="C21" s="3" t="s">
        <v>5774</v>
      </c>
      <c r="D21" s="6">
        <v>2500</v>
      </c>
      <c r="E21" s="8">
        <v>3060.22</v>
      </c>
      <c r="F21" t="s">
        <v>8218</v>
      </c>
      <c r="G21" t="s">
        <v>8223</v>
      </c>
      <c r="H21" t="s">
        <v>8245</v>
      </c>
      <c r="I21">
        <v>1331870340</v>
      </c>
      <c r="J21">
        <v>1328033818</v>
      </c>
      <c r="K21" t="b">
        <v>0</v>
      </c>
      <c r="L21">
        <v>89</v>
      </c>
      <c r="M21" t="b">
        <v>1</v>
      </c>
      <c r="N21" t="s">
        <v>8290</v>
      </c>
      <c r="O21" s="10">
        <v>122</v>
      </c>
      <c r="P21" s="10">
        <v>34.380000000000003</v>
      </c>
      <c r="Q21" s="12" t="s">
        <v>8323</v>
      </c>
      <c r="R21" t="s">
        <v>8344</v>
      </c>
      <c r="S21" s="16">
        <v>40939.761782407404</v>
      </c>
      <c r="T21" s="20">
        <v>40984.165972222225</v>
      </c>
    </row>
    <row r="22" spans="1:20" ht="72.5" x14ac:dyDescent="0.35">
      <c r="A22">
        <v>1665</v>
      </c>
      <c r="B22" s="3" t="s">
        <v>1666</v>
      </c>
      <c r="C22" s="3" t="s">
        <v>5775</v>
      </c>
      <c r="D22" s="6">
        <v>3500</v>
      </c>
      <c r="E22" s="8">
        <v>4181</v>
      </c>
      <c r="F22" t="s">
        <v>8218</v>
      </c>
      <c r="G22" t="s">
        <v>8223</v>
      </c>
      <c r="H22" t="s">
        <v>8245</v>
      </c>
      <c r="I22">
        <v>1298343600</v>
      </c>
      <c r="J22">
        <v>1295624113</v>
      </c>
      <c r="K22" t="b">
        <v>0</v>
      </c>
      <c r="L22">
        <v>93</v>
      </c>
      <c r="M22" t="b">
        <v>1</v>
      </c>
      <c r="N22" t="s">
        <v>8290</v>
      </c>
      <c r="O22" s="10">
        <v>119</v>
      </c>
      <c r="P22" s="10">
        <v>44.96</v>
      </c>
      <c r="Q22" s="12" t="s">
        <v>8323</v>
      </c>
      <c r="R22" t="s">
        <v>8344</v>
      </c>
      <c r="S22" s="16">
        <v>40564.649456018517</v>
      </c>
      <c r="T22" s="20">
        <v>40596.125</v>
      </c>
    </row>
    <row r="23" spans="1:20" ht="116" x14ac:dyDescent="0.35">
      <c r="A23">
        <v>1666</v>
      </c>
      <c r="B23" s="3" t="s">
        <v>1667</v>
      </c>
      <c r="C23" s="3" t="s">
        <v>5776</v>
      </c>
      <c r="D23" s="6">
        <v>2500</v>
      </c>
      <c r="E23" s="8">
        <v>4022</v>
      </c>
      <c r="F23" t="s">
        <v>8218</v>
      </c>
      <c r="G23" t="s">
        <v>8223</v>
      </c>
      <c r="H23" t="s">
        <v>8245</v>
      </c>
      <c r="I23">
        <v>1364447073</v>
      </c>
      <c r="J23">
        <v>1361858673</v>
      </c>
      <c r="K23" t="b">
        <v>0</v>
      </c>
      <c r="L23">
        <v>98</v>
      </c>
      <c r="M23" t="b">
        <v>1</v>
      </c>
      <c r="N23" t="s">
        <v>8290</v>
      </c>
      <c r="O23" s="10">
        <v>161</v>
      </c>
      <c r="P23" s="10">
        <v>41.04</v>
      </c>
      <c r="Q23" s="12" t="s">
        <v>8323</v>
      </c>
      <c r="R23" t="s">
        <v>8344</v>
      </c>
      <c r="S23" s="16">
        <v>41331.253159722226</v>
      </c>
      <c r="T23" s="20">
        <v>41361.211493055554</v>
      </c>
    </row>
    <row r="24" spans="1:20" ht="116" x14ac:dyDescent="0.35">
      <c r="A24">
        <v>1667</v>
      </c>
      <c r="B24" s="3" t="s">
        <v>1668</v>
      </c>
      <c r="C24" s="3" t="s">
        <v>5777</v>
      </c>
      <c r="D24" s="6">
        <v>3400</v>
      </c>
      <c r="E24" s="8">
        <v>4313</v>
      </c>
      <c r="F24" t="s">
        <v>8218</v>
      </c>
      <c r="G24" t="s">
        <v>8223</v>
      </c>
      <c r="H24" t="s">
        <v>8245</v>
      </c>
      <c r="I24">
        <v>1394521140</v>
      </c>
      <c r="J24">
        <v>1392169298</v>
      </c>
      <c r="K24" t="b">
        <v>0</v>
      </c>
      <c r="L24">
        <v>82</v>
      </c>
      <c r="M24" t="b">
        <v>1</v>
      </c>
      <c r="N24" t="s">
        <v>8290</v>
      </c>
      <c r="O24" s="10">
        <v>127</v>
      </c>
      <c r="P24" s="10">
        <v>52.6</v>
      </c>
      <c r="Q24" s="12" t="s">
        <v>8323</v>
      </c>
      <c r="R24" t="s">
        <v>8344</v>
      </c>
      <c r="S24" s="16">
        <v>41682.0705787037</v>
      </c>
      <c r="T24" s="20">
        <v>41709.290972222225</v>
      </c>
    </row>
    <row r="25" spans="1:20" ht="101.5" x14ac:dyDescent="0.35">
      <c r="A25">
        <v>1668</v>
      </c>
      <c r="B25" s="3" t="s">
        <v>1669</v>
      </c>
      <c r="C25" s="3" t="s">
        <v>5778</v>
      </c>
      <c r="D25" s="6">
        <v>8000</v>
      </c>
      <c r="E25" s="8">
        <v>8211</v>
      </c>
      <c r="F25" t="s">
        <v>8218</v>
      </c>
      <c r="G25" t="s">
        <v>8223</v>
      </c>
      <c r="H25" t="s">
        <v>8245</v>
      </c>
      <c r="I25">
        <v>1322454939</v>
      </c>
      <c r="J25">
        <v>1319859339</v>
      </c>
      <c r="K25" t="b">
        <v>0</v>
      </c>
      <c r="L25">
        <v>116</v>
      </c>
      <c r="M25" t="b">
        <v>1</v>
      </c>
      <c r="N25" t="s">
        <v>8290</v>
      </c>
      <c r="O25" s="10">
        <v>103</v>
      </c>
      <c r="P25" s="10">
        <v>70.78</v>
      </c>
      <c r="Q25" s="12" t="s">
        <v>8323</v>
      </c>
      <c r="R25" t="s">
        <v>8344</v>
      </c>
      <c r="S25" s="16">
        <v>40845.14975694444</v>
      </c>
      <c r="T25" s="20">
        <v>40875.191423611112</v>
      </c>
    </row>
    <row r="26" spans="1:20" ht="72.5" x14ac:dyDescent="0.35">
      <c r="A26">
        <v>1669</v>
      </c>
      <c r="B26" s="3" t="s">
        <v>1670</v>
      </c>
      <c r="C26" s="3" t="s">
        <v>5779</v>
      </c>
      <c r="D26" s="6">
        <v>2000</v>
      </c>
      <c r="E26" s="8">
        <v>2795</v>
      </c>
      <c r="F26" t="s">
        <v>8218</v>
      </c>
      <c r="G26" t="s">
        <v>8223</v>
      </c>
      <c r="H26" t="s">
        <v>8245</v>
      </c>
      <c r="I26">
        <v>1464729276</v>
      </c>
      <c r="J26">
        <v>1459545276</v>
      </c>
      <c r="K26" t="b">
        <v>0</v>
      </c>
      <c r="L26">
        <v>52</v>
      </c>
      <c r="M26" t="b">
        <v>1</v>
      </c>
      <c r="N26" t="s">
        <v>8290</v>
      </c>
      <c r="O26" s="10">
        <v>140</v>
      </c>
      <c r="P26" s="10">
        <v>53.75</v>
      </c>
      <c r="Q26" s="12" t="s">
        <v>8323</v>
      </c>
      <c r="R26" t="s">
        <v>8344</v>
      </c>
      <c r="S26" s="16">
        <v>42461.885138888887</v>
      </c>
      <c r="T26" s="20">
        <v>42521.885138888887</v>
      </c>
    </row>
    <row r="27" spans="1:20" ht="101.5" x14ac:dyDescent="0.35">
      <c r="A27">
        <v>1670</v>
      </c>
      <c r="B27" s="3" t="s">
        <v>1671</v>
      </c>
      <c r="C27" s="3" t="s">
        <v>5780</v>
      </c>
      <c r="D27" s="6">
        <v>1000</v>
      </c>
      <c r="E27" s="8">
        <v>1026</v>
      </c>
      <c r="F27" t="s">
        <v>8218</v>
      </c>
      <c r="G27" t="s">
        <v>8223</v>
      </c>
      <c r="H27" t="s">
        <v>8245</v>
      </c>
      <c r="I27">
        <v>1278302400</v>
      </c>
      <c r="J27">
        <v>1273961999</v>
      </c>
      <c r="K27" t="b">
        <v>0</v>
      </c>
      <c r="L27">
        <v>23</v>
      </c>
      <c r="M27" t="b">
        <v>1</v>
      </c>
      <c r="N27" t="s">
        <v>8290</v>
      </c>
      <c r="O27" s="10">
        <v>103</v>
      </c>
      <c r="P27" s="10">
        <v>44.61</v>
      </c>
      <c r="Q27" s="12" t="s">
        <v>8323</v>
      </c>
      <c r="R27" t="s">
        <v>8344</v>
      </c>
      <c r="S27" s="16">
        <v>40313.930543981485</v>
      </c>
      <c r="T27" s="20">
        <v>40364.166666666664</v>
      </c>
    </row>
    <row r="28" spans="1:20" ht="58" x14ac:dyDescent="0.35">
      <c r="A28">
        <v>1671</v>
      </c>
      <c r="B28" s="3" t="s">
        <v>1672</v>
      </c>
      <c r="C28" s="3" t="s">
        <v>5781</v>
      </c>
      <c r="D28" s="6">
        <v>2000</v>
      </c>
      <c r="E28" s="8">
        <v>2013.47</v>
      </c>
      <c r="F28" t="s">
        <v>8218</v>
      </c>
      <c r="G28" t="s">
        <v>8223</v>
      </c>
      <c r="H28" t="s">
        <v>8245</v>
      </c>
      <c r="I28">
        <v>1470056614</v>
      </c>
      <c r="J28">
        <v>1467464614</v>
      </c>
      <c r="K28" t="b">
        <v>0</v>
      </c>
      <c r="L28">
        <v>77</v>
      </c>
      <c r="M28" t="b">
        <v>1</v>
      </c>
      <c r="N28" t="s">
        <v>8290</v>
      </c>
      <c r="O28" s="10">
        <v>101</v>
      </c>
      <c r="P28" s="10">
        <v>26.15</v>
      </c>
      <c r="Q28" s="12" t="s">
        <v>8323</v>
      </c>
      <c r="R28" t="s">
        <v>8344</v>
      </c>
      <c r="S28" s="16">
        <v>42553.54414351852</v>
      </c>
      <c r="T28" s="20">
        <v>42583.54414351852</v>
      </c>
    </row>
    <row r="29" spans="1:20" ht="58" x14ac:dyDescent="0.35">
      <c r="A29">
        <v>1672</v>
      </c>
      <c r="B29" s="3" t="s">
        <v>1673</v>
      </c>
      <c r="C29" s="3" t="s">
        <v>5782</v>
      </c>
      <c r="D29" s="6">
        <v>1700</v>
      </c>
      <c r="E29" s="8">
        <v>1920</v>
      </c>
      <c r="F29" t="s">
        <v>8218</v>
      </c>
      <c r="G29" t="s">
        <v>8223</v>
      </c>
      <c r="H29" t="s">
        <v>8245</v>
      </c>
      <c r="I29">
        <v>1338824730</v>
      </c>
      <c r="J29">
        <v>1336232730</v>
      </c>
      <c r="K29" t="b">
        <v>0</v>
      </c>
      <c r="L29">
        <v>49</v>
      </c>
      <c r="M29" t="b">
        <v>1</v>
      </c>
      <c r="N29" t="s">
        <v>8290</v>
      </c>
      <c r="O29" s="10">
        <v>113</v>
      </c>
      <c r="P29" s="10">
        <v>39.18</v>
      </c>
      <c r="Q29" s="12" t="s">
        <v>8323</v>
      </c>
      <c r="R29" t="s">
        <v>8344</v>
      </c>
      <c r="S29" s="16">
        <v>41034.656597222223</v>
      </c>
      <c r="T29" s="20">
        <v>41064.656597222223</v>
      </c>
    </row>
    <row r="30" spans="1:20" ht="116" x14ac:dyDescent="0.35">
      <c r="A30">
        <v>1673</v>
      </c>
      <c r="B30" s="3" t="s">
        <v>1674</v>
      </c>
      <c r="C30" s="3" t="s">
        <v>5783</v>
      </c>
      <c r="D30" s="6">
        <v>2100</v>
      </c>
      <c r="E30" s="8">
        <v>2690</v>
      </c>
      <c r="F30" t="s">
        <v>8218</v>
      </c>
      <c r="G30" t="s">
        <v>8223</v>
      </c>
      <c r="H30" t="s">
        <v>8245</v>
      </c>
      <c r="I30">
        <v>1425675892</v>
      </c>
      <c r="J30">
        <v>1423083892</v>
      </c>
      <c r="K30" t="b">
        <v>0</v>
      </c>
      <c r="L30">
        <v>59</v>
      </c>
      <c r="M30" t="b">
        <v>1</v>
      </c>
      <c r="N30" t="s">
        <v>8290</v>
      </c>
      <c r="O30" s="10">
        <v>128</v>
      </c>
      <c r="P30" s="10">
        <v>45.59</v>
      </c>
      <c r="Q30" s="12" t="s">
        <v>8323</v>
      </c>
      <c r="R30" t="s">
        <v>8344</v>
      </c>
      <c r="S30" s="16">
        <v>42039.878379629634</v>
      </c>
      <c r="T30" s="20">
        <v>42069.878379629634</v>
      </c>
    </row>
    <row r="31" spans="1:20" ht="72.5" x14ac:dyDescent="0.35">
      <c r="A31">
        <v>1674</v>
      </c>
      <c r="B31" s="3" t="s">
        <v>1675</v>
      </c>
      <c r="C31" s="3" t="s">
        <v>5784</v>
      </c>
      <c r="D31" s="6">
        <v>5000</v>
      </c>
      <c r="E31" s="8">
        <v>10085</v>
      </c>
      <c r="F31" t="s">
        <v>8218</v>
      </c>
      <c r="G31" t="s">
        <v>8223</v>
      </c>
      <c r="H31" t="s">
        <v>8245</v>
      </c>
      <c r="I31">
        <v>1471503540</v>
      </c>
      <c r="J31">
        <v>1468852306</v>
      </c>
      <c r="K31" t="b">
        <v>0</v>
      </c>
      <c r="L31">
        <v>113</v>
      </c>
      <c r="M31" t="b">
        <v>1</v>
      </c>
      <c r="N31" t="s">
        <v>8290</v>
      </c>
      <c r="O31" s="10">
        <v>202</v>
      </c>
      <c r="P31" s="10">
        <v>89.25</v>
      </c>
      <c r="Q31" s="12" t="s">
        <v>8323</v>
      </c>
      <c r="R31" t="s">
        <v>8344</v>
      </c>
      <c r="S31" s="16">
        <v>42569.605393518519</v>
      </c>
      <c r="T31" s="20">
        <v>42600.290972222225</v>
      </c>
    </row>
    <row r="32" spans="1:20" ht="72.5" x14ac:dyDescent="0.35">
      <c r="A32">
        <v>1675</v>
      </c>
      <c r="B32" s="3" t="s">
        <v>1676</v>
      </c>
      <c r="C32" s="3" t="s">
        <v>5785</v>
      </c>
      <c r="D32" s="6">
        <v>1000</v>
      </c>
      <c r="E32" s="8">
        <v>1374.16</v>
      </c>
      <c r="F32" t="s">
        <v>8218</v>
      </c>
      <c r="G32" t="s">
        <v>8223</v>
      </c>
      <c r="H32" t="s">
        <v>8245</v>
      </c>
      <c r="I32">
        <v>1318802580</v>
      </c>
      <c r="J32">
        <v>1316194540</v>
      </c>
      <c r="K32" t="b">
        <v>0</v>
      </c>
      <c r="L32">
        <v>34</v>
      </c>
      <c r="M32" t="b">
        <v>1</v>
      </c>
      <c r="N32" t="s">
        <v>8290</v>
      </c>
      <c r="O32" s="10">
        <v>137</v>
      </c>
      <c r="P32" s="10">
        <v>40.42</v>
      </c>
      <c r="Q32" s="12" t="s">
        <v>8323</v>
      </c>
      <c r="R32" t="s">
        <v>8344</v>
      </c>
      <c r="S32" s="16">
        <v>40802.733101851853</v>
      </c>
      <c r="T32" s="20">
        <v>40832.918749999997</v>
      </c>
    </row>
    <row r="33" spans="1:20" ht="58" x14ac:dyDescent="0.35">
      <c r="A33">
        <v>1676</v>
      </c>
      <c r="B33" s="3" t="s">
        <v>1677</v>
      </c>
      <c r="C33" s="3" t="s">
        <v>5786</v>
      </c>
      <c r="D33" s="6">
        <v>3000</v>
      </c>
      <c r="E33" s="8">
        <v>3460</v>
      </c>
      <c r="F33" t="s">
        <v>8218</v>
      </c>
      <c r="G33" t="s">
        <v>8223</v>
      </c>
      <c r="H33" t="s">
        <v>8245</v>
      </c>
      <c r="I33">
        <v>1334980740</v>
      </c>
      <c r="J33">
        <v>1330968347</v>
      </c>
      <c r="K33" t="b">
        <v>0</v>
      </c>
      <c r="L33">
        <v>42</v>
      </c>
      <c r="M33" t="b">
        <v>1</v>
      </c>
      <c r="N33" t="s">
        <v>8290</v>
      </c>
      <c r="O33" s="10">
        <v>115</v>
      </c>
      <c r="P33" s="10">
        <v>82.38</v>
      </c>
      <c r="Q33" s="12" t="s">
        <v>8323</v>
      </c>
      <c r="R33" t="s">
        <v>8344</v>
      </c>
      <c r="S33" s="16">
        <v>40973.72623842593</v>
      </c>
      <c r="T33" s="20">
        <v>41020.165972222225</v>
      </c>
    </row>
    <row r="34" spans="1:20" ht="87" x14ac:dyDescent="0.35">
      <c r="A34">
        <v>1678</v>
      </c>
      <c r="B34" s="3" t="s">
        <v>1679</v>
      </c>
      <c r="C34" s="3" t="s">
        <v>5788</v>
      </c>
      <c r="D34" s="6">
        <v>1500</v>
      </c>
      <c r="E34" s="8">
        <v>1776</v>
      </c>
      <c r="F34" t="s">
        <v>8218</v>
      </c>
      <c r="G34" t="s">
        <v>8223</v>
      </c>
      <c r="H34" t="s">
        <v>8245</v>
      </c>
      <c r="I34">
        <v>1391718671</v>
      </c>
      <c r="J34">
        <v>1390509071</v>
      </c>
      <c r="K34" t="b">
        <v>0</v>
      </c>
      <c r="L34">
        <v>49</v>
      </c>
      <c r="M34" t="b">
        <v>1</v>
      </c>
      <c r="N34" t="s">
        <v>8290</v>
      </c>
      <c r="O34" s="10">
        <v>118</v>
      </c>
      <c r="P34" s="10">
        <v>36.24</v>
      </c>
      <c r="Q34" s="12" t="s">
        <v>8323</v>
      </c>
      <c r="R34" t="s">
        <v>8344</v>
      </c>
      <c r="S34" s="16">
        <v>41662.854988425926</v>
      </c>
      <c r="T34" s="20">
        <v>41676.854988425926</v>
      </c>
    </row>
    <row r="35" spans="1:20" ht="145" x14ac:dyDescent="0.35">
      <c r="A35">
        <v>1679</v>
      </c>
      <c r="B35" s="3" t="s">
        <v>1680</v>
      </c>
      <c r="C35" s="3" t="s">
        <v>5789</v>
      </c>
      <c r="D35" s="6">
        <v>2000</v>
      </c>
      <c r="E35" s="8">
        <v>3500</v>
      </c>
      <c r="F35" t="s">
        <v>8218</v>
      </c>
      <c r="G35" t="s">
        <v>8223</v>
      </c>
      <c r="H35" t="s">
        <v>8245</v>
      </c>
      <c r="I35">
        <v>1311298745</v>
      </c>
      <c r="J35">
        <v>1309311545</v>
      </c>
      <c r="K35" t="b">
        <v>0</v>
      </c>
      <c r="L35">
        <v>56</v>
      </c>
      <c r="M35" t="b">
        <v>1</v>
      </c>
      <c r="N35" t="s">
        <v>8290</v>
      </c>
      <c r="O35" s="10">
        <v>175</v>
      </c>
      <c r="P35" s="10">
        <v>62.5</v>
      </c>
      <c r="Q35" s="12" t="s">
        <v>8323</v>
      </c>
      <c r="R35" t="s">
        <v>8344</v>
      </c>
      <c r="S35" s="16">
        <v>40723.068807870368</v>
      </c>
      <c r="T35" s="20">
        <v>40746.068807870368</v>
      </c>
    </row>
    <row r="36" spans="1:20" ht="43.5" x14ac:dyDescent="0.35">
      <c r="A36">
        <v>1680</v>
      </c>
      <c r="B36" s="3" t="s">
        <v>1681</v>
      </c>
      <c r="C36" s="3" t="s">
        <v>5790</v>
      </c>
      <c r="D36" s="6">
        <v>1000</v>
      </c>
      <c r="E36" s="8">
        <v>1175</v>
      </c>
      <c r="F36" t="s">
        <v>8218</v>
      </c>
      <c r="G36" t="s">
        <v>8223</v>
      </c>
      <c r="H36" t="s">
        <v>8245</v>
      </c>
      <c r="I36">
        <v>1405188667</v>
      </c>
      <c r="J36">
        <v>1402596667</v>
      </c>
      <c r="K36" t="b">
        <v>0</v>
      </c>
      <c r="L36">
        <v>25</v>
      </c>
      <c r="M36" t="b">
        <v>1</v>
      </c>
      <c r="N36" t="s">
        <v>8290</v>
      </c>
      <c r="O36" s="10">
        <v>118</v>
      </c>
      <c r="P36" s="10">
        <v>47</v>
      </c>
      <c r="Q36" s="12" t="s">
        <v>8323</v>
      </c>
      <c r="R36" t="s">
        <v>8344</v>
      </c>
      <c r="S36" s="16">
        <v>41802.757719907408</v>
      </c>
      <c r="T36" s="20">
        <v>41832.757719907408</v>
      </c>
    </row>
  </sheetData>
  <sortState xmlns:xlrd2="http://schemas.microsoft.com/office/spreadsheetml/2017/richdata2" ref="A2:T36">
    <sortCondition ref="F1:F36"/>
  </sortState>
  <conditionalFormatting sqref="F1:F3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36 O1:P1 R1:T1">
    <cfRule type="colorScale" priority="14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BC2D5-1B99-41E4-9DFF-F663896F638A}">
  <dimension ref="A1:T201"/>
  <sheetViews>
    <sheetView workbookViewId="0">
      <selection activeCell="F4" sqref="F4"/>
    </sheetView>
  </sheetViews>
  <sheetFormatPr defaultRowHeight="14.5" x14ac:dyDescent="0.35"/>
  <cols>
    <col min="1" max="1" width="4.81640625" bestFit="1" customWidth="1"/>
    <col min="3" max="3" width="26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58" x14ac:dyDescent="0.35">
      <c r="A2">
        <v>540</v>
      </c>
      <c r="B2" s="3" t="s">
        <v>541</v>
      </c>
      <c r="C2" s="3" t="s">
        <v>4650</v>
      </c>
      <c r="D2" s="6">
        <v>15000</v>
      </c>
      <c r="E2" s="8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0">
        <v>0</v>
      </c>
      <c r="P2" s="10">
        <v>1</v>
      </c>
      <c r="Q2" s="12" t="s">
        <v>8317</v>
      </c>
      <c r="R2" t="s">
        <v>8318</v>
      </c>
      <c r="S2" s="16">
        <v>42009.817199074074</v>
      </c>
      <c r="T2" s="20">
        <v>42039.817199074074</v>
      </c>
    </row>
    <row r="3" spans="1:20" ht="43.5" x14ac:dyDescent="0.35">
      <c r="A3">
        <v>541</v>
      </c>
      <c r="B3" s="3" t="s">
        <v>542</v>
      </c>
      <c r="C3" s="3" t="s">
        <v>4651</v>
      </c>
      <c r="D3" s="6">
        <v>4500</v>
      </c>
      <c r="E3" s="8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0">
        <v>1</v>
      </c>
      <c r="P3" s="10">
        <v>25</v>
      </c>
      <c r="Q3" s="12" t="s">
        <v>8317</v>
      </c>
      <c r="R3" t="s">
        <v>8318</v>
      </c>
      <c r="S3" s="16">
        <v>42276.046689814815</v>
      </c>
      <c r="T3" s="20">
        <v>42306.046689814815</v>
      </c>
    </row>
    <row r="4" spans="1:20" ht="43.5" x14ac:dyDescent="0.35">
      <c r="A4">
        <v>542</v>
      </c>
      <c r="B4" s="3" t="s">
        <v>543</v>
      </c>
      <c r="C4" s="3" t="s">
        <v>4652</v>
      </c>
      <c r="D4" s="6">
        <v>250000</v>
      </c>
      <c r="E4" s="8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0">
        <v>0</v>
      </c>
      <c r="P4" s="10">
        <v>1</v>
      </c>
      <c r="Q4" s="12" t="s">
        <v>8317</v>
      </c>
      <c r="R4" t="s">
        <v>8318</v>
      </c>
      <c r="S4" s="16">
        <v>42433.737453703703</v>
      </c>
      <c r="T4" s="20">
        <v>42493.695787037039</v>
      </c>
    </row>
    <row r="5" spans="1:20" ht="261" x14ac:dyDescent="0.35">
      <c r="A5">
        <v>544</v>
      </c>
      <c r="B5" s="3" t="s">
        <v>545</v>
      </c>
      <c r="C5" s="3" t="s">
        <v>4654</v>
      </c>
      <c r="D5" s="6">
        <v>500</v>
      </c>
      <c r="E5" s="8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0">
        <v>1</v>
      </c>
      <c r="P5" s="10">
        <v>3</v>
      </c>
      <c r="Q5" s="12" t="s">
        <v>8317</v>
      </c>
      <c r="R5" t="s">
        <v>8318</v>
      </c>
      <c r="S5" s="16">
        <v>42525.656944444447</v>
      </c>
      <c r="T5" s="20">
        <v>42555.656944444447</v>
      </c>
    </row>
    <row r="6" spans="1:20" ht="87" x14ac:dyDescent="0.35">
      <c r="A6">
        <v>546</v>
      </c>
      <c r="B6" s="3" t="s">
        <v>547</v>
      </c>
      <c r="C6" s="3" t="s">
        <v>4656</v>
      </c>
      <c r="D6" s="6">
        <v>60000</v>
      </c>
      <c r="E6" s="8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0">
        <v>0</v>
      </c>
      <c r="P6" s="10">
        <v>26</v>
      </c>
      <c r="Q6" s="12" t="s">
        <v>8317</v>
      </c>
      <c r="R6" t="s">
        <v>8318</v>
      </c>
      <c r="S6" s="16">
        <v>42249.667997685188</v>
      </c>
      <c r="T6" s="20">
        <v>42294.667997685188</v>
      </c>
    </row>
    <row r="7" spans="1:20" ht="101.5" x14ac:dyDescent="0.35">
      <c r="A7">
        <v>551</v>
      </c>
      <c r="B7" s="3" t="s">
        <v>552</v>
      </c>
      <c r="C7" s="3" t="s">
        <v>4661</v>
      </c>
      <c r="D7" s="6">
        <v>75000</v>
      </c>
      <c r="E7" s="8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0">
        <v>5</v>
      </c>
      <c r="P7" s="10">
        <v>135.04</v>
      </c>
      <c r="Q7" s="12" t="s">
        <v>8317</v>
      </c>
      <c r="R7" t="s">
        <v>8318</v>
      </c>
      <c r="S7" s="16">
        <v>42173.275740740741</v>
      </c>
      <c r="T7" s="20">
        <v>42217.745138888888</v>
      </c>
    </row>
    <row r="8" spans="1:20" ht="72.5" x14ac:dyDescent="0.35">
      <c r="A8">
        <v>553</v>
      </c>
      <c r="B8" s="3" t="s">
        <v>554</v>
      </c>
      <c r="C8" s="3" t="s">
        <v>4663</v>
      </c>
      <c r="D8" s="6">
        <v>25000</v>
      </c>
      <c r="E8" s="8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0">
        <v>0</v>
      </c>
      <c r="P8" s="10">
        <v>20.5</v>
      </c>
      <c r="Q8" s="12" t="s">
        <v>8317</v>
      </c>
      <c r="R8" t="s">
        <v>8318</v>
      </c>
      <c r="S8" s="16">
        <v>41927.71980324074</v>
      </c>
      <c r="T8" s="20">
        <v>41957.761469907404</v>
      </c>
    </row>
    <row r="9" spans="1:20" ht="116" x14ac:dyDescent="0.35">
      <c r="A9">
        <v>554</v>
      </c>
      <c r="B9" s="3" t="s">
        <v>555</v>
      </c>
      <c r="C9" s="3" t="s">
        <v>4664</v>
      </c>
      <c r="D9" s="6">
        <v>3870</v>
      </c>
      <c r="E9" s="8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0">
        <v>37</v>
      </c>
      <c r="P9" s="10">
        <v>64.36</v>
      </c>
      <c r="Q9" s="12" t="s">
        <v>8317</v>
      </c>
      <c r="R9" t="s">
        <v>8318</v>
      </c>
      <c r="S9" s="16">
        <v>41901.684861111113</v>
      </c>
      <c r="T9" s="20">
        <v>41931.684861111113</v>
      </c>
    </row>
    <row r="10" spans="1:20" ht="43.5" x14ac:dyDescent="0.35">
      <c r="A10">
        <v>556</v>
      </c>
      <c r="B10" s="3" t="s">
        <v>557</v>
      </c>
      <c r="C10" s="3" t="s">
        <v>4666</v>
      </c>
      <c r="D10" s="6">
        <v>8000</v>
      </c>
      <c r="E10" s="8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0">
        <v>3</v>
      </c>
      <c r="P10" s="10">
        <v>200</v>
      </c>
      <c r="Q10" s="12" t="s">
        <v>8317</v>
      </c>
      <c r="R10" t="s">
        <v>8318</v>
      </c>
      <c r="S10" s="16">
        <v>42345.860150462962</v>
      </c>
      <c r="T10" s="20">
        <v>42375.860150462962</v>
      </c>
    </row>
    <row r="11" spans="1:20" ht="101.5" x14ac:dyDescent="0.35">
      <c r="A11">
        <v>558</v>
      </c>
      <c r="B11" s="3" t="s">
        <v>559</v>
      </c>
      <c r="C11" s="3" t="s">
        <v>4668</v>
      </c>
      <c r="D11" s="6">
        <v>750</v>
      </c>
      <c r="E11" s="8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0">
        <v>0</v>
      </c>
      <c r="P11" s="10">
        <v>0</v>
      </c>
      <c r="Q11" s="12" t="s">
        <v>8317</v>
      </c>
      <c r="R11" t="s">
        <v>8318</v>
      </c>
      <c r="S11" s="16">
        <v>42057.883159722223</v>
      </c>
      <c r="T11" s="20">
        <v>42087.841493055559</v>
      </c>
    </row>
    <row r="12" spans="1:20" ht="116" x14ac:dyDescent="0.35">
      <c r="A12">
        <v>559</v>
      </c>
      <c r="B12" s="3" t="s">
        <v>560</v>
      </c>
      <c r="C12" s="3" t="s">
        <v>4669</v>
      </c>
      <c r="D12" s="6">
        <v>240000</v>
      </c>
      <c r="E12" s="8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0">
        <v>0</v>
      </c>
      <c r="P12" s="10">
        <v>50</v>
      </c>
      <c r="Q12" s="12" t="s">
        <v>8317</v>
      </c>
      <c r="R12" t="s">
        <v>8318</v>
      </c>
      <c r="S12" s="16">
        <v>42321.283101851848</v>
      </c>
      <c r="T12" s="20">
        <v>42351.283101851848</v>
      </c>
    </row>
    <row r="13" spans="1:20" ht="72.5" x14ac:dyDescent="0.35">
      <c r="A13">
        <v>561</v>
      </c>
      <c r="B13" s="3" t="s">
        <v>562</v>
      </c>
      <c r="C13" s="3" t="s">
        <v>4671</v>
      </c>
      <c r="D13" s="6">
        <v>15000</v>
      </c>
      <c r="E13" s="8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0">
        <v>0</v>
      </c>
      <c r="P13" s="10">
        <v>27.5</v>
      </c>
      <c r="Q13" s="12" t="s">
        <v>8317</v>
      </c>
      <c r="R13" t="s">
        <v>8318</v>
      </c>
      <c r="S13" s="16">
        <v>42268.658715277779</v>
      </c>
      <c r="T13" s="20">
        <v>42303.658715277779</v>
      </c>
    </row>
    <row r="14" spans="1:20" ht="101.5" x14ac:dyDescent="0.35">
      <c r="A14">
        <v>566</v>
      </c>
      <c r="B14" s="3" t="s">
        <v>567</v>
      </c>
      <c r="C14" s="3" t="s">
        <v>4676</v>
      </c>
      <c r="D14" s="6">
        <v>5000</v>
      </c>
      <c r="E14" s="8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0">
        <v>0</v>
      </c>
      <c r="P14" s="10">
        <v>1</v>
      </c>
      <c r="Q14" s="12" t="s">
        <v>8317</v>
      </c>
      <c r="R14" t="s">
        <v>8318</v>
      </c>
      <c r="S14" s="16">
        <v>42535.68440972222</v>
      </c>
      <c r="T14" s="20">
        <v>42565.68440972222</v>
      </c>
    </row>
    <row r="15" spans="1:20" ht="87" x14ac:dyDescent="0.35">
      <c r="A15">
        <v>567</v>
      </c>
      <c r="B15" s="3" t="s">
        <v>568</v>
      </c>
      <c r="C15" s="3" t="s">
        <v>4677</v>
      </c>
      <c r="D15" s="6">
        <v>10000</v>
      </c>
      <c r="E15" s="8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0">
        <v>0</v>
      </c>
      <c r="P15" s="10">
        <v>0</v>
      </c>
      <c r="Q15" s="12" t="s">
        <v>8317</v>
      </c>
      <c r="R15" t="s">
        <v>8318</v>
      </c>
      <c r="S15" s="16">
        <v>41975.842523148152</v>
      </c>
      <c r="T15" s="20">
        <v>42005.842523148152</v>
      </c>
    </row>
    <row r="16" spans="1:20" ht="43.5" x14ac:dyDescent="0.35">
      <c r="A16">
        <v>570</v>
      </c>
      <c r="B16" s="3" t="s">
        <v>571</v>
      </c>
      <c r="C16" s="3" t="s">
        <v>4680</v>
      </c>
      <c r="D16" s="6">
        <v>85000</v>
      </c>
      <c r="E16" s="8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0">
        <v>0</v>
      </c>
      <c r="P16" s="10">
        <v>142</v>
      </c>
      <c r="Q16" s="12" t="s">
        <v>8317</v>
      </c>
      <c r="R16" t="s">
        <v>8318</v>
      </c>
      <c r="S16" s="16">
        <v>42388.798252314817</v>
      </c>
      <c r="T16" s="20">
        <v>42418.798252314817</v>
      </c>
    </row>
    <row r="17" spans="1:20" ht="87" x14ac:dyDescent="0.35">
      <c r="A17">
        <v>571</v>
      </c>
      <c r="B17" s="3" t="s">
        <v>572</v>
      </c>
      <c r="C17" s="3" t="s">
        <v>4681</v>
      </c>
      <c r="D17" s="6">
        <v>25000</v>
      </c>
      <c r="E17" s="8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0">
        <v>0</v>
      </c>
      <c r="P17" s="10">
        <v>53</v>
      </c>
      <c r="Q17" s="12" t="s">
        <v>8317</v>
      </c>
      <c r="R17" t="s">
        <v>8318</v>
      </c>
      <c r="S17" s="16">
        <v>42192.816238425927</v>
      </c>
      <c r="T17" s="20">
        <v>42212.165972222225</v>
      </c>
    </row>
    <row r="18" spans="1:20" ht="101.5" x14ac:dyDescent="0.35">
      <c r="A18">
        <v>572</v>
      </c>
      <c r="B18" s="3" t="s">
        <v>573</v>
      </c>
      <c r="C18" s="3" t="s">
        <v>4682</v>
      </c>
      <c r="D18" s="6">
        <v>2500</v>
      </c>
      <c r="E18" s="8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0">
        <v>0</v>
      </c>
      <c r="P18" s="10">
        <v>0</v>
      </c>
      <c r="Q18" s="12" t="s">
        <v>8317</v>
      </c>
      <c r="R18" t="s">
        <v>8318</v>
      </c>
      <c r="S18" s="16">
        <v>42282.71629629629</v>
      </c>
      <c r="T18" s="20">
        <v>42312.757962962962</v>
      </c>
    </row>
    <row r="19" spans="1:20" ht="116" x14ac:dyDescent="0.35">
      <c r="A19">
        <v>573</v>
      </c>
      <c r="B19" s="3" t="s">
        <v>574</v>
      </c>
      <c r="C19" s="3" t="s">
        <v>4683</v>
      </c>
      <c r="D19" s="6">
        <v>88888</v>
      </c>
      <c r="E19" s="8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0">
        <v>0</v>
      </c>
      <c r="P19" s="10">
        <v>38.44</v>
      </c>
      <c r="Q19" s="12" t="s">
        <v>8317</v>
      </c>
      <c r="R19" t="s">
        <v>8318</v>
      </c>
      <c r="S19" s="16">
        <v>41963.050127314811</v>
      </c>
      <c r="T19" s="20">
        <v>42022.05</v>
      </c>
    </row>
    <row r="20" spans="1:20" ht="72.5" x14ac:dyDescent="0.35">
      <c r="A20">
        <v>576</v>
      </c>
      <c r="B20" s="3" t="s">
        <v>577</v>
      </c>
      <c r="C20" s="3" t="s">
        <v>4686</v>
      </c>
      <c r="D20" s="6">
        <v>80000</v>
      </c>
      <c r="E20" s="8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0">
        <v>0</v>
      </c>
      <c r="P20" s="10">
        <v>1</v>
      </c>
      <c r="Q20" s="12" t="s">
        <v>8317</v>
      </c>
      <c r="R20" t="s">
        <v>8318</v>
      </c>
      <c r="S20" s="16">
        <v>42031.471666666665</v>
      </c>
      <c r="T20" s="20">
        <v>42091.43</v>
      </c>
    </row>
    <row r="21" spans="1:20" ht="72.5" x14ac:dyDescent="0.35">
      <c r="A21">
        <v>577</v>
      </c>
      <c r="B21" s="3" t="s">
        <v>578</v>
      </c>
      <c r="C21" s="3" t="s">
        <v>4687</v>
      </c>
      <c r="D21" s="6">
        <v>5000</v>
      </c>
      <c r="E21" s="8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0">
        <v>0</v>
      </c>
      <c r="P21" s="10">
        <v>10</v>
      </c>
      <c r="Q21" s="12" t="s">
        <v>8317</v>
      </c>
      <c r="R21" t="s">
        <v>8318</v>
      </c>
      <c r="S21" s="16">
        <v>42450.589143518519</v>
      </c>
      <c r="T21" s="20">
        <v>42510.589143518519</v>
      </c>
    </row>
    <row r="22" spans="1:20" ht="58" x14ac:dyDescent="0.35">
      <c r="A22">
        <v>579</v>
      </c>
      <c r="B22" s="3" t="s">
        <v>580</v>
      </c>
      <c r="C22" s="3" t="s">
        <v>4689</v>
      </c>
      <c r="D22" s="6">
        <v>12000</v>
      </c>
      <c r="E22" s="8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0">
        <v>1</v>
      </c>
      <c r="P22" s="10">
        <v>35</v>
      </c>
      <c r="Q22" s="12" t="s">
        <v>8317</v>
      </c>
      <c r="R22" t="s">
        <v>8318</v>
      </c>
      <c r="S22" s="16">
        <v>41968.852118055554</v>
      </c>
      <c r="T22" s="20">
        <v>41998.852118055554</v>
      </c>
    </row>
    <row r="23" spans="1:20" ht="72.5" x14ac:dyDescent="0.35">
      <c r="A23">
        <v>580</v>
      </c>
      <c r="B23" s="3" t="s">
        <v>581</v>
      </c>
      <c r="C23" s="3" t="s">
        <v>4690</v>
      </c>
      <c r="D23" s="6">
        <v>3000</v>
      </c>
      <c r="E23" s="8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0">
        <v>0</v>
      </c>
      <c r="P23" s="10">
        <v>1</v>
      </c>
      <c r="Q23" s="12" t="s">
        <v>8317</v>
      </c>
      <c r="R23" t="s">
        <v>8318</v>
      </c>
      <c r="S23" s="16">
        <v>42605.908182870371</v>
      </c>
      <c r="T23" s="20">
        <v>42635.908182870371</v>
      </c>
    </row>
    <row r="24" spans="1:20" ht="72.5" x14ac:dyDescent="0.35">
      <c r="A24">
        <v>581</v>
      </c>
      <c r="B24" s="3" t="s">
        <v>582</v>
      </c>
      <c r="C24" s="3" t="s">
        <v>4691</v>
      </c>
      <c r="D24" s="6">
        <v>400</v>
      </c>
      <c r="E24" s="8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0">
        <v>0</v>
      </c>
      <c r="P24" s="10">
        <v>0</v>
      </c>
      <c r="Q24" s="12" t="s">
        <v>8317</v>
      </c>
      <c r="R24" t="s">
        <v>8318</v>
      </c>
      <c r="S24" s="16">
        <v>42188.012777777782</v>
      </c>
      <c r="T24" s="20">
        <v>42218.012777777782</v>
      </c>
    </row>
    <row r="25" spans="1:20" ht="72.5" x14ac:dyDescent="0.35">
      <c r="A25">
        <v>582</v>
      </c>
      <c r="B25" s="3" t="s">
        <v>583</v>
      </c>
      <c r="C25" s="3" t="s">
        <v>4692</v>
      </c>
      <c r="D25" s="6">
        <v>100000</v>
      </c>
      <c r="E25" s="8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0">
        <v>0</v>
      </c>
      <c r="P25" s="10">
        <v>0</v>
      </c>
      <c r="Q25" s="12" t="s">
        <v>8317</v>
      </c>
      <c r="R25" t="s">
        <v>8318</v>
      </c>
      <c r="S25" s="16">
        <v>42055.739803240736</v>
      </c>
      <c r="T25" s="20">
        <v>42078.75</v>
      </c>
    </row>
    <row r="26" spans="1:20" ht="58" x14ac:dyDescent="0.35">
      <c r="A26">
        <v>583</v>
      </c>
      <c r="B26" s="3" t="s">
        <v>584</v>
      </c>
      <c r="C26" s="3" t="s">
        <v>4693</v>
      </c>
      <c r="D26" s="6">
        <v>9000</v>
      </c>
      <c r="E26" s="8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0">
        <v>0</v>
      </c>
      <c r="P26" s="10">
        <v>1</v>
      </c>
      <c r="Q26" s="12" t="s">
        <v>8317</v>
      </c>
      <c r="R26" t="s">
        <v>8318</v>
      </c>
      <c r="S26" s="16">
        <v>42052.93850694444</v>
      </c>
      <c r="T26" s="20">
        <v>42082.896840277783</v>
      </c>
    </row>
    <row r="27" spans="1:20" ht="87" x14ac:dyDescent="0.35">
      <c r="A27">
        <v>584</v>
      </c>
      <c r="B27" s="3" t="s">
        <v>585</v>
      </c>
      <c r="C27" s="3" t="s">
        <v>4694</v>
      </c>
      <c r="D27" s="6">
        <v>1000</v>
      </c>
      <c r="E27" s="8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0">
        <v>1</v>
      </c>
      <c r="P27" s="10">
        <v>5</v>
      </c>
      <c r="Q27" s="12" t="s">
        <v>8317</v>
      </c>
      <c r="R27" t="s">
        <v>8318</v>
      </c>
      <c r="S27" s="16">
        <v>42049.716620370367</v>
      </c>
      <c r="T27" s="20">
        <v>42079.674953703703</v>
      </c>
    </row>
    <row r="28" spans="1:20" ht="58" x14ac:dyDescent="0.35">
      <c r="A28">
        <v>586</v>
      </c>
      <c r="B28" s="3" t="s">
        <v>587</v>
      </c>
      <c r="C28" s="3" t="s">
        <v>4696</v>
      </c>
      <c r="D28" s="6">
        <v>10000</v>
      </c>
      <c r="E28" s="8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0">
        <v>1</v>
      </c>
      <c r="P28" s="10">
        <v>14</v>
      </c>
      <c r="Q28" s="12" t="s">
        <v>8317</v>
      </c>
      <c r="R28" t="s">
        <v>8318</v>
      </c>
      <c r="S28" s="16">
        <v>42020.854247685187</v>
      </c>
      <c r="T28" s="20">
        <v>42050.854247685187</v>
      </c>
    </row>
    <row r="29" spans="1:20" ht="43.5" x14ac:dyDescent="0.35">
      <c r="A29">
        <v>589</v>
      </c>
      <c r="B29" s="3" t="s">
        <v>590</v>
      </c>
      <c r="C29" s="3" t="s">
        <v>4699</v>
      </c>
      <c r="D29" s="6">
        <v>7500</v>
      </c>
      <c r="E29" s="8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0">
        <v>0</v>
      </c>
      <c r="P29" s="10">
        <v>1</v>
      </c>
      <c r="Q29" s="12" t="s">
        <v>8317</v>
      </c>
      <c r="R29" t="s">
        <v>8318</v>
      </c>
      <c r="S29" s="16">
        <v>42178.614571759259</v>
      </c>
      <c r="T29" s="20">
        <v>42193.614571759259</v>
      </c>
    </row>
    <row r="30" spans="1:20" ht="101.5" x14ac:dyDescent="0.35">
      <c r="A30">
        <v>591</v>
      </c>
      <c r="B30" s="3" t="s">
        <v>592</v>
      </c>
      <c r="C30" s="3" t="s">
        <v>4701</v>
      </c>
      <c r="D30" s="6">
        <v>100000</v>
      </c>
      <c r="E30" s="8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0">
        <v>0</v>
      </c>
      <c r="P30" s="10">
        <v>30.5</v>
      </c>
      <c r="Q30" s="12" t="s">
        <v>8317</v>
      </c>
      <c r="R30" t="s">
        <v>8318</v>
      </c>
      <c r="S30" s="16">
        <v>42177.543171296296</v>
      </c>
      <c r="T30" s="20">
        <v>42207.543171296296</v>
      </c>
    </row>
    <row r="31" spans="1:20" ht="72.5" x14ac:dyDescent="0.35">
      <c r="A31">
        <v>592</v>
      </c>
      <c r="B31" s="3" t="s">
        <v>593</v>
      </c>
      <c r="C31" s="3" t="s">
        <v>4702</v>
      </c>
      <c r="D31" s="6">
        <v>7500</v>
      </c>
      <c r="E31" s="8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0">
        <v>3</v>
      </c>
      <c r="P31" s="10">
        <v>250</v>
      </c>
      <c r="Q31" s="12" t="s">
        <v>8317</v>
      </c>
      <c r="R31" t="s">
        <v>8318</v>
      </c>
      <c r="S31" s="16">
        <v>41946.232175925928</v>
      </c>
      <c r="T31" s="20">
        <v>41976.232175925921</v>
      </c>
    </row>
    <row r="32" spans="1:20" ht="43.5" x14ac:dyDescent="0.35">
      <c r="A32">
        <v>594</v>
      </c>
      <c r="B32" s="3" t="s">
        <v>595</v>
      </c>
      <c r="C32" s="3" t="s">
        <v>4704</v>
      </c>
      <c r="D32" s="6">
        <v>25000</v>
      </c>
      <c r="E32" s="8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0">
        <v>0</v>
      </c>
      <c r="P32" s="10">
        <v>13</v>
      </c>
      <c r="Q32" s="12" t="s">
        <v>8317</v>
      </c>
      <c r="R32" t="s">
        <v>8318</v>
      </c>
      <c r="S32" s="16">
        <v>42446.780162037037</v>
      </c>
      <c r="T32" s="20">
        <v>42476.780162037037</v>
      </c>
    </row>
    <row r="33" spans="1:20" ht="72.5" x14ac:dyDescent="0.35">
      <c r="A33">
        <v>595</v>
      </c>
      <c r="B33" s="3" t="s">
        <v>596</v>
      </c>
      <c r="C33" s="3" t="s">
        <v>4705</v>
      </c>
      <c r="D33" s="6">
        <v>100000</v>
      </c>
      <c r="E33" s="8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0">
        <v>0</v>
      </c>
      <c r="P33" s="10">
        <v>53.25</v>
      </c>
      <c r="Q33" s="12" t="s">
        <v>8317</v>
      </c>
      <c r="R33" t="s">
        <v>8318</v>
      </c>
      <c r="S33" s="16">
        <v>42083.069884259254</v>
      </c>
      <c r="T33" s="20">
        <v>42128.069884259254</v>
      </c>
    </row>
    <row r="34" spans="1:20" ht="58" x14ac:dyDescent="0.35">
      <c r="A34">
        <v>596</v>
      </c>
      <c r="B34" s="3" t="s">
        <v>597</v>
      </c>
      <c r="C34" s="3" t="s">
        <v>4706</v>
      </c>
      <c r="D34" s="6">
        <v>20000</v>
      </c>
      <c r="E34" s="8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0">
        <v>0</v>
      </c>
      <c r="P34" s="10">
        <v>3</v>
      </c>
      <c r="Q34" s="12" t="s">
        <v>8317</v>
      </c>
      <c r="R34" t="s">
        <v>8318</v>
      </c>
      <c r="S34" s="16">
        <v>42646.896898148145</v>
      </c>
      <c r="T34" s="20">
        <v>42676.896898148145</v>
      </c>
    </row>
    <row r="35" spans="1:20" ht="87" x14ac:dyDescent="0.35">
      <c r="A35">
        <v>597</v>
      </c>
      <c r="B35" s="3" t="s">
        <v>598</v>
      </c>
      <c r="C35" s="3" t="s">
        <v>4707</v>
      </c>
      <c r="D35" s="6">
        <v>7500</v>
      </c>
      <c r="E35" s="8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0">
        <v>0</v>
      </c>
      <c r="P35" s="10">
        <v>10</v>
      </c>
      <c r="Q35" s="12" t="s">
        <v>8317</v>
      </c>
      <c r="R35" t="s">
        <v>8318</v>
      </c>
      <c r="S35" s="16">
        <v>42545.705266203702</v>
      </c>
      <c r="T35" s="20">
        <v>42582.666666666672</v>
      </c>
    </row>
    <row r="36" spans="1:20" ht="43.5" x14ac:dyDescent="0.35">
      <c r="A36">
        <v>598</v>
      </c>
      <c r="B36" s="3" t="s">
        <v>599</v>
      </c>
      <c r="C36" s="3" t="s">
        <v>4708</v>
      </c>
      <c r="D36" s="6">
        <v>2500</v>
      </c>
      <c r="E36" s="8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0">
        <v>34</v>
      </c>
      <c r="P36" s="10">
        <v>121.43</v>
      </c>
      <c r="Q36" s="12" t="s">
        <v>8317</v>
      </c>
      <c r="R36" t="s">
        <v>8318</v>
      </c>
      <c r="S36" s="16">
        <v>41948.00209490741</v>
      </c>
      <c r="T36" s="20">
        <v>41978.00209490741</v>
      </c>
    </row>
    <row r="37" spans="1:20" ht="72.5" x14ac:dyDescent="0.35">
      <c r="A37">
        <v>599</v>
      </c>
      <c r="B37" s="3" t="s">
        <v>600</v>
      </c>
      <c r="C37" s="3" t="s">
        <v>4709</v>
      </c>
      <c r="D37" s="6">
        <v>50000</v>
      </c>
      <c r="E37" s="8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0">
        <v>0</v>
      </c>
      <c r="P37" s="10">
        <v>15.5</v>
      </c>
      <c r="Q37" s="12" t="s">
        <v>8317</v>
      </c>
      <c r="R37" t="s">
        <v>8318</v>
      </c>
      <c r="S37" s="16">
        <v>42047.812523148154</v>
      </c>
      <c r="T37" s="20">
        <v>42071.636111111111</v>
      </c>
    </row>
    <row r="38" spans="1:20" x14ac:dyDescent="0.35">
      <c r="B38" s="3"/>
      <c r="C38" s="3"/>
      <c r="D38" s="6"/>
      <c r="E38" s="8"/>
      <c r="O38" s="10"/>
      <c r="P38" s="10"/>
      <c r="Q38" s="12"/>
      <c r="S38" s="16"/>
      <c r="T38" s="20"/>
    </row>
    <row r="39" spans="1:20" x14ac:dyDescent="0.35">
      <c r="B39" s="3"/>
      <c r="C39" s="3"/>
      <c r="D39" s="6"/>
      <c r="E39" s="8"/>
      <c r="O39" s="10"/>
      <c r="P39" s="10"/>
      <c r="Q39" s="12"/>
      <c r="S39" s="16"/>
      <c r="T39" s="20"/>
    </row>
    <row r="40" spans="1:20" x14ac:dyDescent="0.35">
      <c r="B40" s="3"/>
      <c r="C40" s="3"/>
      <c r="D40" s="6"/>
      <c r="E40" s="8"/>
      <c r="O40" s="10"/>
      <c r="P40" s="10"/>
      <c r="Q40" s="12"/>
      <c r="S40" s="16"/>
      <c r="T40" s="20"/>
    </row>
    <row r="41" spans="1:20" x14ac:dyDescent="0.35">
      <c r="B41" s="3"/>
      <c r="C41" s="3"/>
      <c r="D41" s="6"/>
      <c r="E41" s="8"/>
      <c r="O41" s="10"/>
      <c r="P41" s="10"/>
      <c r="Q41" s="12"/>
      <c r="S41" s="16"/>
      <c r="T41" s="20"/>
    </row>
    <row r="42" spans="1:20" x14ac:dyDescent="0.35">
      <c r="B42" s="3"/>
      <c r="C42" s="3"/>
      <c r="D42" s="6"/>
      <c r="E42" s="8"/>
      <c r="O42" s="10"/>
      <c r="P42" s="10"/>
      <c r="Q42" s="12"/>
      <c r="S42" s="16"/>
      <c r="T42" s="20"/>
    </row>
    <row r="43" spans="1:20" x14ac:dyDescent="0.35">
      <c r="B43" s="3"/>
      <c r="C43" s="3"/>
      <c r="D43" s="6"/>
      <c r="E43" s="8"/>
      <c r="O43" s="10"/>
      <c r="P43" s="10"/>
      <c r="Q43" s="12"/>
      <c r="S43" s="16"/>
      <c r="T43" s="20"/>
    </row>
    <row r="44" spans="1:20" x14ac:dyDescent="0.35">
      <c r="B44" s="3"/>
      <c r="C44" s="3"/>
      <c r="D44" s="6"/>
      <c r="E44" s="8"/>
      <c r="O44" s="10"/>
      <c r="P44" s="10"/>
      <c r="Q44" s="12"/>
      <c r="S44" s="16"/>
      <c r="T44" s="20"/>
    </row>
    <row r="45" spans="1:20" x14ac:dyDescent="0.35">
      <c r="B45" s="3"/>
      <c r="C45" s="3"/>
      <c r="D45" s="6"/>
      <c r="E45" s="8"/>
      <c r="O45" s="10"/>
      <c r="P45" s="10"/>
      <c r="Q45" s="12"/>
      <c r="S45" s="16"/>
      <c r="T45" s="20"/>
    </row>
    <row r="46" spans="1:20" x14ac:dyDescent="0.35">
      <c r="B46" s="3"/>
      <c r="C46" s="3"/>
      <c r="D46" s="6"/>
      <c r="E46" s="8"/>
      <c r="O46" s="10"/>
      <c r="P46" s="10"/>
      <c r="Q46" s="12"/>
      <c r="S46" s="16"/>
      <c r="T46" s="20"/>
    </row>
    <row r="47" spans="1:20" x14ac:dyDescent="0.35">
      <c r="B47" s="3"/>
      <c r="C47" s="3"/>
      <c r="D47" s="6"/>
      <c r="E47" s="8"/>
      <c r="O47" s="10"/>
      <c r="P47" s="10"/>
      <c r="Q47" s="12"/>
      <c r="S47" s="16"/>
      <c r="T47" s="20"/>
    </row>
    <row r="48" spans="1:20" x14ac:dyDescent="0.35">
      <c r="B48" s="3"/>
      <c r="C48" s="3"/>
      <c r="D48" s="6"/>
      <c r="E48" s="8"/>
      <c r="O48" s="10"/>
      <c r="P48" s="10"/>
      <c r="Q48" s="12"/>
      <c r="S48" s="16"/>
      <c r="T48" s="20"/>
    </row>
    <row r="49" spans="2:20" x14ac:dyDescent="0.35">
      <c r="B49" s="3"/>
      <c r="C49" s="3"/>
      <c r="D49" s="6"/>
      <c r="E49" s="8"/>
      <c r="O49" s="10"/>
      <c r="P49" s="10"/>
      <c r="Q49" s="12"/>
      <c r="S49" s="16"/>
      <c r="T49" s="20"/>
    </row>
    <row r="50" spans="2:20" x14ac:dyDescent="0.35">
      <c r="B50" s="3"/>
      <c r="C50" s="3"/>
      <c r="D50" s="6"/>
      <c r="E50" s="8"/>
      <c r="O50" s="10"/>
      <c r="P50" s="10"/>
      <c r="Q50" s="12"/>
      <c r="S50" s="16"/>
      <c r="T50" s="20"/>
    </row>
    <row r="51" spans="2:20" x14ac:dyDescent="0.35">
      <c r="B51" s="3"/>
      <c r="C51" s="3"/>
      <c r="D51" s="6"/>
      <c r="E51" s="8"/>
      <c r="O51" s="10"/>
      <c r="P51" s="10"/>
      <c r="Q51" s="12"/>
      <c r="S51" s="16"/>
      <c r="T51" s="20"/>
    </row>
    <row r="52" spans="2:20" x14ac:dyDescent="0.35">
      <c r="B52" s="3"/>
      <c r="C52" s="3"/>
      <c r="D52" s="6"/>
      <c r="E52" s="8"/>
      <c r="O52" s="10"/>
      <c r="P52" s="10"/>
      <c r="Q52" s="12"/>
      <c r="S52" s="16"/>
      <c r="T52" s="20"/>
    </row>
    <row r="53" spans="2:20" x14ac:dyDescent="0.35">
      <c r="B53" s="3"/>
      <c r="C53" s="3"/>
      <c r="D53" s="6"/>
      <c r="E53" s="8"/>
      <c r="O53" s="10"/>
      <c r="P53" s="10"/>
      <c r="Q53" s="12"/>
      <c r="S53" s="16"/>
      <c r="T53" s="20"/>
    </row>
    <row r="54" spans="2:20" x14ac:dyDescent="0.35">
      <c r="B54" s="3"/>
      <c r="C54" s="3"/>
      <c r="D54" s="6"/>
      <c r="E54" s="8"/>
      <c r="O54" s="10"/>
      <c r="P54" s="10"/>
      <c r="Q54" s="12"/>
      <c r="S54" s="16"/>
      <c r="T54" s="20"/>
    </row>
    <row r="55" spans="2:20" x14ac:dyDescent="0.35">
      <c r="B55" s="3"/>
      <c r="C55" s="3"/>
      <c r="D55" s="6"/>
      <c r="E55" s="8"/>
      <c r="O55" s="10"/>
      <c r="P55" s="10"/>
      <c r="Q55" s="12"/>
      <c r="S55" s="16"/>
      <c r="T55" s="20"/>
    </row>
    <row r="56" spans="2:20" x14ac:dyDescent="0.35">
      <c r="B56" s="3"/>
      <c r="C56" s="3"/>
      <c r="D56" s="6"/>
      <c r="E56" s="8"/>
      <c r="O56" s="10"/>
      <c r="P56" s="10"/>
      <c r="Q56" s="12"/>
      <c r="S56" s="16"/>
      <c r="T56" s="20"/>
    </row>
    <row r="57" spans="2:20" x14ac:dyDescent="0.35">
      <c r="B57" s="3"/>
      <c r="C57" s="3"/>
      <c r="D57" s="6"/>
      <c r="E57" s="8"/>
      <c r="O57" s="10"/>
      <c r="P57" s="10"/>
      <c r="Q57" s="12"/>
      <c r="S57" s="16"/>
      <c r="T57" s="20"/>
    </row>
    <row r="58" spans="2:20" x14ac:dyDescent="0.35">
      <c r="B58" s="3"/>
      <c r="C58" s="3"/>
      <c r="D58" s="6"/>
      <c r="E58" s="8"/>
      <c r="O58" s="10"/>
      <c r="P58" s="10"/>
      <c r="Q58" s="12"/>
      <c r="S58" s="16"/>
      <c r="T58" s="20"/>
    </row>
    <row r="59" spans="2:20" x14ac:dyDescent="0.35">
      <c r="B59" s="3"/>
      <c r="C59" s="3"/>
      <c r="D59" s="6"/>
      <c r="E59" s="8"/>
      <c r="O59" s="10"/>
      <c r="P59" s="10"/>
      <c r="Q59" s="12"/>
      <c r="S59" s="16"/>
      <c r="T59" s="20"/>
    </row>
    <row r="60" spans="2:20" x14ac:dyDescent="0.35">
      <c r="B60" s="3"/>
      <c r="C60" s="3"/>
      <c r="D60" s="6"/>
      <c r="E60" s="8"/>
      <c r="O60" s="10"/>
      <c r="P60" s="10"/>
      <c r="Q60" s="12"/>
      <c r="S60" s="16"/>
      <c r="T60" s="20"/>
    </row>
    <row r="61" spans="2:20" x14ac:dyDescent="0.35">
      <c r="B61" s="3"/>
      <c r="C61" s="3"/>
      <c r="D61" s="6"/>
      <c r="E61" s="8"/>
      <c r="O61" s="10"/>
      <c r="P61" s="10"/>
      <c r="Q61" s="12"/>
      <c r="S61" s="16"/>
      <c r="T61" s="20"/>
    </row>
    <row r="62" spans="2:20" x14ac:dyDescent="0.35">
      <c r="B62" s="3"/>
      <c r="C62" s="3"/>
      <c r="D62" s="6"/>
      <c r="E62" s="8"/>
      <c r="O62" s="10"/>
      <c r="P62" s="10"/>
      <c r="Q62" s="12"/>
      <c r="S62" s="16"/>
      <c r="T62" s="20"/>
    </row>
    <row r="63" spans="2:20" x14ac:dyDescent="0.35">
      <c r="B63" s="3"/>
      <c r="C63" s="3"/>
      <c r="D63" s="6"/>
      <c r="E63" s="8"/>
      <c r="O63" s="10"/>
      <c r="P63" s="10"/>
      <c r="Q63" s="12"/>
      <c r="S63" s="16"/>
      <c r="T63" s="20"/>
    </row>
    <row r="64" spans="2:20" x14ac:dyDescent="0.35">
      <c r="B64" s="3"/>
      <c r="C64" s="3"/>
      <c r="D64" s="6"/>
      <c r="E64" s="8"/>
      <c r="O64" s="10"/>
      <c r="P64" s="10"/>
      <c r="Q64" s="12"/>
      <c r="S64" s="16"/>
      <c r="T64" s="20"/>
    </row>
    <row r="65" spans="2:20" x14ac:dyDescent="0.35">
      <c r="B65" s="3"/>
      <c r="C65" s="3"/>
      <c r="D65" s="6"/>
      <c r="E65" s="8"/>
      <c r="O65" s="10"/>
      <c r="P65" s="10"/>
      <c r="Q65" s="12"/>
      <c r="S65" s="16"/>
      <c r="T65" s="20"/>
    </row>
    <row r="66" spans="2:20" x14ac:dyDescent="0.35">
      <c r="B66" s="3"/>
      <c r="C66" s="3"/>
      <c r="D66" s="6"/>
      <c r="E66" s="8"/>
      <c r="O66" s="10"/>
      <c r="P66" s="10"/>
      <c r="Q66" s="12"/>
      <c r="S66" s="16"/>
      <c r="T66" s="20"/>
    </row>
    <row r="67" spans="2:20" x14ac:dyDescent="0.35">
      <c r="B67" s="3"/>
      <c r="C67" s="3"/>
      <c r="D67" s="6"/>
      <c r="E67" s="8"/>
      <c r="O67" s="10"/>
      <c r="P67" s="10"/>
      <c r="Q67" s="12"/>
      <c r="S67" s="16"/>
      <c r="T67" s="20"/>
    </row>
    <row r="68" spans="2:20" x14ac:dyDescent="0.35">
      <c r="B68" s="3"/>
      <c r="C68" s="3"/>
      <c r="D68" s="6"/>
      <c r="E68" s="8"/>
      <c r="O68" s="10"/>
      <c r="P68" s="10"/>
      <c r="Q68" s="12"/>
      <c r="S68" s="16"/>
      <c r="T68" s="20"/>
    </row>
    <row r="69" spans="2:20" x14ac:dyDescent="0.35">
      <c r="B69" s="3"/>
      <c r="C69" s="3"/>
      <c r="D69" s="6"/>
      <c r="E69" s="8"/>
      <c r="O69" s="10"/>
      <c r="P69" s="10"/>
      <c r="Q69" s="12"/>
      <c r="S69" s="16"/>
      <c r="T69" s="20"/>
    </row>
    <row r="70" spans="2:20" x14ac:dyDescent="0.35">
      <c r="B70" s="3"/>
      <c r="C70" s="3"/>
      <c r="D70" s="6"/>
      <c r="E70" s="8"/>
      <c r="O70" s="10"/>
      <c r="P70" s="10"/>
      <c r="Q70" s="12"/>
      <c r="S70" s="16"/>
      <c r="T70" s="20"/>
    </row>
    <row r="71" spans="2:20" x14ac:dyDescent="0.35">
      <c r="B71" s="3"/>
      <c r="C71" s="3"/>
      <c r="D71" s="6"/>
      <c r="E71" s="8"/>
      <c r="O71" s="10"/>
      <c r="P71" s="10"/>
      <c r="Q71" s="12"/>
      <c r="S71" s="16"/>
      <c r="T71" s="20"/>
    </row>
    <row r="72" spans="2:20" x14ac:dyDescent="0.35">
      <c r="B72" s="3"/>
      <c r="C72" s="3"/>
      <c r="D72" s="6"/>
      <c r="E72" s="8"/>
      <c r="O72" s="10"/>
      <c r="P72" s="10"/>
      <c r="Q72" s="12"/>
      <c r="S72" s="16"/>
      <c r="T72" s="20"/>
    </row>
    <row r="73" spans="2:20" x14ac:dyDescent="0.35">
      <c r="B73" s="3"/>
      <c r="C73" s="3"/>
      <c r="D73" s="6"/>
      <c r="E73" s="8"/>
      <c r="O73" s="10"/>
      <c r="P73" s="10"/>
      <c r="Q73" s="12"/>
      <c r="S73" s="16"/>
      <c r="T73" s="20"/>
    </row>
    <row r="74" spans="2:20" x14ac:dyDescent="0.35">
      <c r="B74" s="3"/>
      <c r="C74" s="3"/>
      <c r="D74" s="6"/>
      <c r="E74" s="8"/>
      <c r="O74" s="10"/>
      <c r="P74" s="10"/>
      <c r="Q74" s="12"/>
      <c r="S74" s="16"/>
      <c r="T74" s="20"/>
    </row>
    <row r="75" spans="2:20" x14ac:dyDescent="0.35">
      <c r="B75" s="3"/>
      <c r="C75" s="3"/>
      <c r="D75" s="6"/>
      <c r="E75" s="8"/>
      <c r="O75" s="10"/>
      <c r="P75" s="10"/>
      <c r="Q75" s="12"/>
      <c r="S75" s="16"/>
      <c r="T75" s="20"/>
    </row>
    <row r="76" spans="2:20" x14ac:dyDescent="0.35">
      <c r="B76" s="3"/>
      <c r="C76" s="3"/>
      <c r="D76" s="6"/>
      <c r="E76" s="8"/>
      <c r="O76" s="10"/>
      <c r="P76" s="10"/>
      <c r="Q76" s="12"/>
      <c r="S76" s="16"/>
      <c r="T76" s="20"/>
    </row>
    <row r="77" spans="2:20" x14ac:dyDescent="0.35">
      <c r="B77" s="3"/>
      <c r="C77" s="3"/>
      <c r="D77" s="6"/>
      <c r="E77" s="8"/>
      <c r="O77" s="10"/>
      <c r="P77" s="10"/>
      <c r="Q77" s="12"/>
      <c r="S77" s="16"/>
      <c r="T77" s="20"/>
    </row>
    <row r="78" spans="2:20" x14ac:dyDescent="0.35">
      <c r="B78" s="3"/>
      <c r="C78" s="3"/>
      <c r="D78" s="6"/>
      <c r="E78" s="8"/>
      <c r="O78" s="10"/>
      <c r="P78" s="10"/>
      <c r="Q78" s="12"/>
      <c r="S78" s="16"/>
      <c r="T78" s="20"/>
    </row>
    <row r="79" spans="2:20" x14ac:dyDescent="0.35">
      <c r="B79" s="3"/>
      <c r="C79" s="3"/>
      <c r="D79" s="6"/>
      <c r="E79" s="8"/>
      <c r="O79" s="10"/>
      <c r="P79" s="10"/>
      <c r="Q79" s="12"/>
      <c r="S79" s="16"/>
      <c r="T79" s="20"/>
    </row>
    <row r="80" spans="2:20" x14ac:dyDescent="0.35">
      <c r="B80" s="3"/>
      <c r="C80" s="3"/>
      <c r="D80" s="6"/>
      <c r="E80" s="8"/>
      <c r="O80" s="10"/>
      <c r="P80" s="10"/>
      <c r="Q80" s="12"/>
      <c r="S80" s="16"/>
      <c r="T80" s="20"/>
    </row>
    <row r="81" spans="2:20" x14ac:dyDescent="0.35">
      <c r="B81" s="3"/>
      <c r="C81" s="3"/>
      <c r="D81" s="6"/>
      <c r="E81" s="8"/>
      <c r="O81" s="10"/>
      <c r="P81" s="10"/>
      <c r="Q81" s="12"/>
      <c r="S81" s="16"/>
      <c r="T81" s="20"/>
    </row>
    <row r="82" spans="2:20" x14ac:dyDescent="0.35">
      <c r="B82" s="3"/>
      <c r="C82" s="3"/>
      <c r="D82" s="6"/>
      <c r="E82" s="8"/>
      <c r="O82" s="10"/>
      <c r="P82" s="10"/>
      <c r="Q82" s="12"/>
      <c r="S82" s="16"/>
      <c r="T82" s="20"/>
    </row>
    <row r="83" spans="2:20" x14ac:dyDescent="0.35">
      <c r="B83" s="3"/>
      <c r="C83" s="3"/>
      <c r="D83" s="6"/>
      <c r="E83" s="8"/>
      <c r="O83" s="10"/>
      <c r="P83" s="10"/>
      <c r="Q83" s="12"/>
      <c r="S83" s="16"/>
      <c r="T83" s="20"/>
    </row>
    <row r="84" spans="2:20" x14ac:dyDescent="0.35">
      <c r="B84" s="3"/>
      <c r="C84" s="3"/>
      <c r="D84" s="6"/>
      <c r="E84" s="8"/>
      <c r="O84" s="10"/>
      <c r="P84" s="10"/>
      <c r="Q84" s="12"/>
      <c r="S84" s="16"/>
      <c r="T84" s="20"/>
    </row>
    <row r="85" spans="2:20" x14ac:dyDescent="0.35">
      <c r="B85" s="3"/>
      <c r="C85" s="3"/>
      <c r="D85" s="6"/>
      <c r="E85" s="8"/>
      <c r="O85" s="10"/>
      <c r="P85" s="10"/>
      <c r="Q85" s="12"/>
      <c r="S85" s="16"/>
      <c r="T85" s="20"/>
    </row>
    <row r="86" spans="2:20" x14ac:dyDescent="0.35">
      <c r="B86" s="3"/>
      <c r="C86" s="3"/>
      <c r="D86" s="6"/>
      <c r="E86" s="8"/>
      <c r="O86" s="10"/>
      <c r="P86" s="10"/>
      <c r="Q86" s="12"/>
      <c r="S86" s="16"/>
      <c r="T86" s="20"/>
    </row>
    <row r="87" spans="2:20" x14ac:dyDescent="0.35">
      <c r="B87" s="3"/>
      <c r="C87" s="3"/>
      <c r="D87" s="6"/>
      <c r="E87" s="8"/>
      <c r="O87" s="10"/>
      <c r="P87" s="10"/>
      <c r="Q87" s="12"/>
      <c r="S87" s="16"/>
      <c r="T87" s="20"/>
    </row>
    <row r="88" spans="2:20" x14ac:dyDescent="0.35">
      <c r="B88" s="3"/>
      <c r="C88" s="3"/>
      <c r="D88" s="6"/>
      <c r="E88" s="8"/>
      <c r="O88" s="10"/>
      <c r="P88" s="10"/>
      <c r="Q88" s="12"/>
      <c r="S88" s="16"/>
      <c r="T88" s="20"/>
    </row>
    <row r="89" spans="2:20" x14ac:dyDescent="0.35">
      <c r="B89" s="3"/>
      <c r="C89" s="3"/>
      <c r="D89" s="6"/>
      <c r="E89" s="8"/>
      <c r="O89" s="10"/>
      <c r="P89" s="10"/>
      <c r="Q89" s="12"/>
      <c r="S89" s="16"/>
      <c r="T89" s="20"/>
    </row>
    <row r="90" spans="2:20" x14ac:dyDescent="0.35">
      <c r="B90" s="3"/>
      <c r="C90" s="3"/>
      <c r="D90" s="6"/>
      <c r="E90" s="8"/>
      <c r="O90" s="10"/>
      <c r="P90" s="10"/>
      <c r="Q90" s="12"/>
      <c r="S90" s="16"/>
      <c r="T90" s="20"/>
    </row>
    <row r="91" spans="2:20" x14ac:dyDescent="0.35">
      <c r="B91" s="3"/>
      <c r="C91" s="3"/>
      <c r="D91" s="6"/>
      <c r="E91" s="8"/>
      <c r="O91" s="10"/>
      <c r="P91" s="10"/>
      <c r="Q91" s="12"/>
      <c r="S91" s="16"/>
      <c r="T91" s="20"/>
    </row>
    <row r="92" spans="2:20" x14ac:dyDescent="0.35">
      <c r="B92" s="3"/>
      <c r="C92" s="3"/>
      <c r="D92" s="6"/>
      <c r="E92" s="8"/>
      <c r="O92" s="10"/>
      <c r="P92" s="10"/>
      <c r="Q92" s="12"/>
      <c r="S92" s="16"/>
      <c r="T92" s="20"/>
    </row>
    <row r="93" spans="2:20" x14ac:dyDescent="0.35">
      <c r="B93" s="3"/>
      <c r="C93" s="3"/>
      <c r="D93" s="6"/>
      <c r="E93" s="8"/>
      <c r="O93" s="10"/>
      <c r="P93" s="10"/>
      <c r="Q93" s="12"/>
      <c r="S93" s="16"/>
      <c r="T93" s="20"/>
    </row>
    <row r="94" spans="2:20" x14ac:dyDescent="0.35">
      <c r="B94" s="3"/>
      <c r="C94" s="3"/>
      <c r="D94" s="6"/>
      <c r="E94" s="8"/>
      <c r="O94" s="10"/>
      <c r="P94" s="10"/>
      <c r="Q94" s="12"/>
      <c r="S94" s="16"/>
      <c r="T94" s="20"/>
    </row>
    <row r="95" spans="2:20" x14ac:dyDescent="0.35">
      <c r="B95" s="3"/>
      <c r="C95" s="3"/>
      <c r="D95" s="6"/>
      <c r="E95" s="8"/>
      <c r="O95" s="10"/>
      <c r="P95" s="10"/>
      <c r="Q95" s="12"/>
      <c r="S95" s="16"/>
      <c r="T95" s="20"/>
    </row>
    <row r="96" spans="2:20" x14ac:dyDescent="0.35">
      <c r="B96" s="3"/>
      <c r="C96" s="3"/>
      <c r="D96" s="6"/>
      <c r="E96" s="8"/>
      <c r="O96" s="10"/>
      <c r="P96" s="10"/>
      <c r="Q96" s="12"/>
      <c r="S96" s="16"/>
      <c r="T96" s="20"/>
    </row>
    <row r="97" spans="2:20" x14ac:dyDescent="0.35">
      <c r="B97" s="3"/>
      <c r="C97" s="3"/>
      <c r="D97" s="6"/>
      <c r="E97" s="8"/>
      <c r="O97" s="10"/>
      <c r="P97" s="10"/>
      <c r="Q97" s="12"/>
      <c r="S97" s="16"/>
      <c r="T97" s="20"/>
    </row>
    <row r="98" spans="2:20" x14ac:dyDescent="0.35">
      <c r="B98" s="3"/>
      <c r="C98" s="3"/>
      <c r="D98" s="6"/>
      <c r="E98" s="8"/>
      <c r="O98" s="10"/>
      <c r="P98" s="10"/>
      <c r="Q98" s="12"/>
      <c r="S98" s="16"/>
      <c r="T98" s="20"/>
    </row>
    <row r="99" spans="2:20" x14ac:dyDescent="0.35">
      <c r="B99" s="3"/>
      <c r="C99" s="3"/>
      <c r="D99" s="6"/>
      <c r="E99" s="8"/>
      <c r="O99" s="10"/>
      <c r="P99" s="10"/>
      <c r="Q99" s="12"/>
      <c r="S99" s="16"/>
      <c r="T99" s="20"/>
    </row>
    <row r="100" spans="2:20" x14ac:dyDescent="0.35">
      <c r="B100" s="3"/>
      <c r="C100" s="3"/>
      <c r="D100" s="6"/>
      <c r="E100" s="8"/>
      <c r="O100" s="10"/>
      <c r="P100" s="10"/>
      <c r="Q100" s="12"/>
      <c r="S100" s="16"/>
      <c r="T100" s="20"/>
    </row>
    <row r="101" spans="2:20" x14ac:dyDescent="0.35">
      <c r="B101" s="3"/>
      <c r="C101" s="3"/>
      <c r="D101" s="6"/>
      <c r="E101" s="8"/>
      <c r="O101" s="10"/>
      <c r="P101" s="10"/>
      <c r="Q101" s="12"/>
      <c r="S101" s="16"/>
      <c r="T101" s="20"/>
    </row>
    <row r="102" spans="2:20" x14ac:dyDescent="0.35">
      <c r="B102" s="3"/>
      <c r="C102" s="3"/>
      <c r="D102" s="6"/>
      <c r="E102" s="8"/>
      <c r="O102" s="10"/>
      <c r="P102" s="10"/>
      <c r="Q102" s="12"/>
      <c r="S102" s="16"/>
      <c r="T102" s="20"/>
    </row>
    <row r="103" spans="2:20" x14ac:dyDescent="0.35">
      <c r="B103" s="3"/>
      <c r="C103" s="3"/>
      <c r="D103" s="6"/>
      <c r="E103" s="8"/>
      <c r="O103" s="10"/>
      <c r="P103" s="10"/>
      <c r="Q103" s="12"/>
      <c r="S103" s="16"/>
      <c r="T103" s="20"/>
    </row>
    <row r="104" spans="2:20" x14ac:dyDescent="0.35">
      <c r="B104" s="3"/>
      <c r="C104" s="3"/>
      <c r="D104" s="6"/>
      <c r="E104" s="8"/>
      <c r="O104" s="10"/>
      <c r="P104" s="10"/>
      <c r="Q104" s="12"/>
      <c r="S104" s="16"/>
      <c r="T104" s="20"/>
    </row>
    <row r="105" spans="2:20" x14ac:dyDescent="0.35">
      <c r="B105" s="3"/>
      <c r="C105" s="3"/>
      <c r="D105" s="6"/>
      <c r="E105" s="8"/>
      <c r="O105" s="10"/>
      <c r="P105" s="10"/>
      <c r="Q105" s="12"/>
      <c r="S105" s="16"/>
      <c r="T105" s="20"/>
    </row>
    <row r="106" spans="2:20" x14ac:dyDescent="0.35">
      <c r="B106" s="3"/>
      <c r="C106" s="3"/>
      <c r="D106" s="6"/>
      <c r="E106" s="8"/>
      <c r="O106" s="10"/>
      <c r="P106" s="10"/>
      <c r="Q106" s="12"/>
      <c r="S106" s="16"/>
      <c r="T106" s="20"/>
    </row>
    <row r="107" spans="2:20" x14ac:dyDescent="0.35">
      <c r="B107" s="3"/>
      <c r="C107" s="3"/>
      <c r="D107" s="6"/>
      <c r="E107" s="8"/>
      <c r="O107" s="10"/>
      <c r="P107" s="10"/>
      <c r="Q107" s="12"/>
      <c r="S107" s="16"/>
      <c r="T107" s="20"/>
    </row>
    <row r="108" spans="2:20" x14ac:dyDescent="0.35">
      <c r="B108" s="3"/>
      <c r="C108" s="3"/>
      <c r="D108" s="6"/>
      <c r="E108" s="8"/>
      <c r="O108" s="10"/>
      <c r="P108" s="10"/>
      <c r="Q108" s="12"/>
      <c r="S108" s="16"/>
      <c r="T108" s="20"/>
    </row>
    <row r="109" spans="2:20" x14ac:dyDescent="0.35">
      <c r="B109" s="3"/>
      <c r="C109" s="3"/>
      <c r="D109" s="6"/>
      <c r="E109" s="8"/>
      <c r="O109" s="10"/>
      <c r="P109" s="10"/>
      <c r="Q109" s="12"/>
      <c r="S109" s="16"/>
      <c r="T109" s="20"/>
    </row>
    <row r="110" spans="2:20" x14ac:dyDescent="0.35">
      <c r="B110" s="3"/>
      <c r="C110" s="3"/>
      <c r="D110" s="6"/>
      <c r="E110" s="8"/>
      <c r="O110" s="10"/>
      <c r="P110" s="10"/>
      <c r="Q110" s="12"/>
      <c r="S110" s="16"/>
      <c r="T110" s="20"/>
    </row>
    <row r="111" spans="2:20" x14ac:dyDescent="0.35">
      <c r="B111" s="3"/>
      <c r="C111" s="3"/>
      <c r="D111" s="6"/>
      <c r="E111" s="8"/>
      <c r="O111" s="10"/>
      <c r="P111" s="10"/>
      <c r="Q111" s="12"/>
      <c r="S111" s="16"/>
      <c r="T111" s="20"/>
    </row>
    <row r="112" spans="2:20" x14ac:dyDescent="0.35">
      <c r="B112" s="3"/>
      <c r="C112" s="3"/>
      <c r="D112" s="6"/>
      <c r="E112" s="8"/>
      <c r="O112" s="10"/>
      <c r="P112" s="10"/>
      <c r="Q112" s="12"/>
      <c r="S112" s="16"/>
      <c r="T112" s="20"/>
    </row>
    <row r="113" spans="2:20" x14ac:dyDescent="0.35">
      <c r="B113" s="3"/>
      <c r="C113" s="3"/>
      <c r="D113" s="6"/>
      <c r="E113" s="8"/>
      <c r="O113" s="10"/>
      <c r="P113" s="10"/>
      <c r="Q113" s="12"/>
      <c r="S113" s="16"/>
      <c r="T113" s="20"/>
    </row>
    <row r="114" spans="2:20" x14ac:dyDescent="0.35">
      <c r="B114" s="3"/>
      <c r="C114" s="3"/>
      <c r="D114" s="6"/>
      <c r="E114" s="8"/>
      <c r="O114" s="10"/>
      <c r="P114" s="10"/>
      <c r="Q114" s="12"/>
      <c r="S114" s="16"/>
      <c r="T114" s="20"/>
    </row>
    <row r="115" spans="2:20" x14ac:dyDescent="0.35">
      <c r="B115" s="3"/>
      <c r="C115" s="3"/>
      <c r="D115" s="6"/>
      <c r="E115" s="8"/>
      <c r="O115" s="10"/>
      <c r="P115" s="10"/>
      <c r="Q115" s="12"/>
      <c r="S115" s="16"/>
      <c r="T115" s="20"/>
    </row>
    <row r="116" spans="2:20" x14ac:dyDescent="0.35">
      <c r="B116" s="3"/>
      <c r="C116" s="3"/>
      <c r="D116" s="6"/>
      <c r="E116" s="8"/>
      <c r="O116" s="10"/>
      <c r="P116" s="10"/>
      <c r="Q116" s="12"/>
      <c r="S116" s="16"/>
      <c r="T116" s="20"/>
    </row>
    <row r="117" spans="2:20" x14ac:dyDescent="0.35">
      <c r="B117" s="3"/>
      <c r="C117" s="3"/>
      <c r="D117" s="6"/>
      <c r="E117" s="8"/>
      <c r="O117" s="10"/>
      <c r="P117" s="10"/>
      <c r="Q117" s="12"/>
      <c r="S117" s="16"/>
      <c r="T117" s="20"/>
    </row>
    <row r="118" spans="2:20" x14ac:dyDescent="0.35">
      <c r="B118" s="3"/>
      <c r="C118" s="3"/>
      <c r="D118" s="6"/>
      <c r="E118" s="8"/>
      <c r="O118" s="10"/>
      <c r="P118" s="10"/>
      <c r="Q118" s="12"/>
      <c r="S118" s="16"/>
      <c r="T118" s="20"/>
    </row>
    <row r="119" spans="2:20" x14ac:dyDescent="0.35">
      <c r="B119" s="3"/>
      <c r="C119" s="3"/>
      <c r="D119" s="6"/>
      <c r="E119" s="8"/>
      <c r="O119" s="10"/>
      <c r="P119" s="10"/>
      <c r="Q119" s="12"/>
      <c r="S119" s="16"/>
      <c r="T119" s="20"/>
    </row>
    <row r="120" spans="2:20" x14ac:dyDescent="0.35">
      <c r="B120" s="3"/>
      <c r="C120" s="3"/>
      <c r="D120" s="6"/>
      <c r="E120" s="8"/>
      <c r="O120" s="10"/>
      <c r="P120" s="10"/>
      <c r="Q120" s="12"/>
      <c r="S120" s="16"/>
      <c r="T120" s="20"/>
    </row>
    <row r="121" spans="2:20" x14ac:dyDescent="0.35">
      <c r="B121" s="3"/>
      <c r="C121" s="3"/>
      <c r="D121" s="6"/>
      <c r="E121" s="8"/>
      <c r="O121" s="10"/>
      <c r="P121" s="10"/>
      <c r="Q121" s="12"/>
      <c r="S121" s="16"/>
      <c r="T121" s="20"/>
    </row>
    <row r="122" spans="2:20" x14ac:dyDescent="0.35">
      <c r="B122" s="3"/>
      <c r="C122" s="3"/>
      <c r="D122" s="6"/>
      <c r="E122" s="8"/>
      <c r="O122" s="10"/>
      <c r="P122" s="10"/>
      <c r="Q122" s="12"/>
      <c r="S122" s="16"/>
      <c r="T122" s="20"/>
    </row>
    <row r="123" spans="2:20" x14ac:dyDescent="0.35">
      <c r="B123" s="3"/>
      <c r="C123" s="3"/>
      <c r="D123" s="6"/>
      <c r="E123" s="8"/>
      <c r="O123" s="10"/>
      <c r="P123" s="10"/>
      <c r="Q123" s="12"/>
      <c r="S123" s="16"/>
      <c r="T123" s="20"/>
    </row>
    <row r="124" spans="2:20" x14ac:dyDescent="0.35">
      <c r="B124" s="3"/>
      <c r="C124" s="3"/>
      <c r="D124" s="6"/>
      <c r="E124" s="8"/>
      <c r="O124" s="10"/>
      <c r="P124" s="10"/>
      <c r="Q124" s="12"/>
      <c r="S124" s="16"/>
      <c r="T124" s="20"/>
    </row>
    <row r="125" spans="2:20" x14ac:dyDescent="0.35">
      <c r="B125" s="3"/>
      <c r="C125" s="3"/>
      <c r="D125" s="6"/>
      <c r="E125" s="8"/>
      <c r="O125" s="10"/>
      <c r="P125" s="10"/>
      <c r="Q125" s="12"/>
      <c r="S125" s="16"/>
      <c r="T125" s="20"/>
    </row>
    <row r="126" spans="2:20" x14ac:dyDescent="0.35">
      <c r="B126" s="3"/>
      <c r="C126" s="3"/>
      <c r="D126" s="6"/>
      <c r="E126" s="8"/>
      <c r="O126" s="10"/>
      <c r="P126" s="10"/>
      <c r="Q126" s="12"/>
      <c r="S126" s="16"/>
      <c r="T126" s="20"/>
    </row>
    <row r="127" spans="2:20" x14ac:dyDescent="0.35">
      <c r="B127" s="3"/>
      <c r="C127" s="3"/>
      <c r="D127" s="6"/>
      <c r="E127" s="8"/>
      <c r="O127" s="10"/>
      <c r="P127" s="10"/>
      <c r="Q127" s="12"/>
      <c r="S127" s="16"/>
      <c r="T127" s="20"/>
    </row>
    <row r="128" spans="2:20" x14ac:dyDescent="0.35">
      <c r="B128" s="3"/>
      <c r="C128" s="3"/>
      <c r="D128" s="6"/>
      <c r="E128" s="8"/>
      <c r="O128" s="10"/>
      <c r="P128" s="10"/>
      <c r="Q128" s="12"/>
      <c r="S128" s="16"/>
      <c r="T128" s="20"/>
    </row>
    <row r="129" spans="2:20" x14ac:dyDescent="0.35">
      <c r="B129" s="3"/>
      <c r="C129" s="3"/>
      <c r="D129" s="6"/>
      <c r="E129" s="8"/>
      <c r="O129" s="10"/>
      <c r="P129" s="10"/>
      <c r="Q129" s="12"/>
      <c r="S129" s="16"/>
      <c r="T129" s="20"/>
    </row>
    <row r="130" spans="2:20" x14ac:dyDescent="0.35">
      <c r="B130" s="3"/>
      <c r="C130" s="3"/>
      <c r="D130" s="6"/>
      <c r="E130" s="8"/>
      <c r="O130" s="10"/>
      <c r="P130" s="10"/>
      <c r="Q130" s="12"/>
      <c r="S130" s="16"/>
      <c r="T130" s="20"/>
    </row>
    <row r="131" spans="2:20" x14ac:dyDescent="0.35">
      <c r="B131" s="3"/>
      <c r="C131" s="3"/>
      <c r="D131" s="6"/>
      <c r="E131" s="8"/>
      <c r="O131" s="10"/>
      <c r="P131" s="10"/>
      <c r="Q131" s="12"/>
      <c r="S131" s="16"/>
      <c r="T131" s="20"/>
    </row>
    <row r="132" spans="2:20" x14ac:dyDescent="0.35">
      <c r="B132" s="3"/>
      <c r="C132" s="3"/>
      <c r="D132" s="6"/>
      <c r="E132" s="8"/>
      <c r="O132" s="10"/>
      <c r="P132" s="10"/>
      <c r="Q132" s="12"/>
      <c r="S132" s="16"/>
      <c r="T132" s="20"/>
    </row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</sheetData>
  <conditionalFormatting sqref="F1:F13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32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2C63-A19A-4623-A897-1917B148BEEE}">
  <dimension ref="A1:T18"/>
  <sheetViews>
    <sheetView workbookViewId="0">
      <selection activeCell="G2" sqref="G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46.5" x14ac:dyDescent="0.3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0">
        <v>119</v>
      </c>
      <c r="P2" s="10">
        <v>151.32</v>
      </c>
      <c r="Q2" s="12" t="s">
        <v>8317</v>
      </c>
      <c r="R2" t="s">
        <v>8319</v>
      </c>
      <c r="S2" s="16">
        <v>42199.57</v>
      </c>
      <c r="T2" s="20">
        <v>42229.57</v>
      </c>
    </row>
    <row r="3" spans="1:20" ht="203" x14ac:dyDescent="0.3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0">
        <v>106</v>
      </c>
      <c r="P3" s="10">
        <v>174.03</v>
      </c>
      <c r="Q3" s="12" t="s">
        <v>8317</v>
      </c>
      <c r="R3" t="s">
        <v>8319</v>
      </c>
      <c r="S3" s="16">
        <v>42100.642071759255</v>
      </c>
      <c r="T3" s="20">
        <v>42155.642071759255</v>
      </c>
    </row>
    <row r="4" spans="1:20" ht="246.5" x14ac:dyDescent="0.3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 s="10">
        <v>73.489999999999995</v>
      </c>
      <c r="Q4" s="12" t="s">
        <v>8317</v>
      </c>
      <c r="R4" t="s">
        <v>8319</v>
      </c>
      <c r="S4" s="16">
        <v>41898.665960648148</v>
      </c>
      <c r="T4" s="20">
        <v>41941.041666666664</v>
      </c>
    </row>
    <row r="5" spans="1:20" ht="145" x14ac:dyDescent="0.3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0">
        <v>279</v>
      </c>
      <c r="P5" s="10">
        <v>23.52</v>
      </c>
      <c r="Q5" s="12" t="s">
        <v>8317</v>
      </c>
      <c r="R5" t="s">
        <v>8319</v>
      </c>
      <c r="S5" s="16">
        <v>42564.026319444441</v>
      </c>
      <c r="T5" s="20">
        <v>42594.026319444441</v>
      </c>
    </row>
    <row r="6" spans="1:20" ht="261" x14ac:dyDescent="0.3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0">
        <v>132</v>
      </c>
      <c r="P6" s="10">
        <v>39.07</v>
      </c>
      <c r="Q6" s="12" t="s">
        <v>8317</v>
      </c>
      <c r="R6" t="s">
        <v>8319</v>
      </c>
      <c r="S6" s="16">
        <v>41832.852627314816</v>
      </c>
      <c r="T6" s="20">
        <v>41862.852627314816</v>
      </c>
    </row>
    <row r="7" spans="1:20" ht="116" x14ac:dyDescent="0.3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0">
        <v>127</v>
      </c>
      <c r="P7" s="10">
        <v>1644</v>
      </c>
      <c r="Q7" s="12" t="s">
        <v>8317</v>
      </c>
      <c r="R7" t="s">
        <v>8319</v>
      </c>
      <c r="S7" s="16">
        <v>41891.693379629629</v>
      </c>
      <c r="T7" s="20">
        <v>41926.693379629629</v>
      </c>
    </row>
    <row r="8" spans="1:20" ht="275.5" x14ac:dyDescent="0.35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0">
        <v>140</v>
      </c>
      <c r="P8" s="10">
        <v>42.67</v>
      </c>
      <c r="Q8" s="12" t="s">
        <v>8317</v>
      </c>
      <c r="R8" t="s">
        <v>8319</v>
      </c>
      <c r="S8" s="16">
        <v>41877.912187499998</v>
      </c>
      <c r="T8" s="20">
        <v>41898.912187499998</v>
      </c>
    </row>
    <row r="9" spans="1:20" ht="246.5" x14ac:dyDescent="0.35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0">
        <v>112</v>
      </c>
      <c r="P9" s="10">
        <v>35.130000000000003</v>
      </c>
      <c r="Q9" s="12" t="s">
        <v>8317</v>
      </c>
      <c r="R9" t="s">
        <v>8319</v>
      </c>
      <c r="S9" s="16">
        <v>41932.036851851852</v>
      </c>
      <c r="T9" s="20">
        <v>41992.078518518523</v>
      </c>
    </row>
    <row r="10" spans="1:20" ht="232" x14ac:dyDescent="0.3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 s="10">
        <v>239.35</v>
      </c>
      <c r="Q10" s="12" t="s">
        <v>8317</v>
      </c>
      <c r="R10" t="s">
        <v>8319</v>
      </c>
      <c r="S10" s="16">
        <v>41956.017488425925</v>
      </c>
      <c r="T10" s="20">
        <v>41986.017488425925</v>
      </c>
    </row>
    <row r="11" spans="1:20" ht="290" x14ac:dyDescent="0.35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0">
        <v>100</v>
      </c>
      <c r="P11" s="10">
        <v>107.64</v>
      </c>
      <c r="Q11" s="12" t="s">
        <v>8317</v>
      </c>
      <c r="R11" t="s">
        <v>8319</v>
      </c>
      <c r="S11" s="16">
        <v>42675.690393518518</v>
      </c>
      <c r="T11" s="20">
        <v>42705.732060185182</v>
      </c>
    </row>
    <row r="12" spans="1:20" ht="261" x14ac:dyDescent="0.35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0">
        <v>141</v>
      </c>
      <c r="P12" s="10">
        <v>95.83</v>
      </c>
      <c r="Q12" s="12" t="s">
        <v>8317</v>
      </c>
      <c r="R12" t="s">
        <v>8319</v>
      </c>
      <c r="S12" s="16">
        <v>42199.618518518517</v>
      </c>
      <c r="T12" s="20">
        <v>42236.618518518517</v>
      </c>
    </row>
    <row r="13" spans="1:20" ht="261" x14ac:dyDescent="0.35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0">
        <v>267</v>
      </c>
      <c r="P13" s="10">
        <v>31.66</v>
      </c>
      <c r="Q13" s="12" t="s">
        <v>8317</v>
      </c>
      <c r="R13" t="s">
        <v>8319</v>
      </c>
      <c r="S13" s="16">
        <v>42163.957326388889</v>
      </c>
      <c r="T13" s="20">
        <v>42193.957326388889</v>
      </c>
    </row>
    <row r="14" spans="1:20" ht="217.5" x14ac:dyDescent="0.35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0">
        <v>147</v>
      </c>
      <c r="P14" s="10">
        <v>42.89</v>
      </c>
      <c r="Q14" s="12" t="s">
        <v>8317</v>
      </c>
      <c r="R14" t="s">
        <v>8319</v>
      </c>
      <c r="S14" s="16">
        <v>42045.957314814819</v>
      </c>
      <c r="T14" s="20">
        <v>42075.915648148148</v>
      </c>
    </row>
    <row r="15" spans="1:20" ht="261" x14ac:dyDescent="0.35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0">
        <v>214</v>
      </c>
      <c r="P15" s="10">
        <v>122.74</v>
      </c>
      <c r="Q15" s="12" t="s">
        <v>8317</v>
      </c>
      <c r="R15" t="s">
        <v>8319</v>
      </c>
      <c r="S15" s="16">
        <v>42417.804618055554</v>
      </c>
      <c r="T15" s="20">
        <v>42477.762951388882</v>
      </c>
    </row>
    <row r="16" spans="1:20" ht="304.5" x14ac:dyDescent="0.35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0">
        <v>126</v>
      </c>
      <c r="P16" s="10">
        <v>190.45</v>
      </c>
      <c r="Q16" s="12" t="s">
        <v>8317</v>
      </c>
      <c r="R16" t="s">
        <v>8319</v>
      </c>
      <c r="S16" s="16">
        <v>42331.84574074074</v>
      </c>
      <c r="T16" s="20">
        <v>42361.84574074074</v>
      </c>
    </row>
    <row r="17" spans="1:20" ht="275.5" x14ac:dyDescent="0.35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0">
        <v>104</v>
      </c>
      <c r="P17" s="10">
        <v>109.34</v>
      </c>
      <c r="Q17" s="12" t="s">
        <v>8317</v>
      </c>
      <c r="R17" t="s">
        <v>8319</v>
      </c>
      <c r="S17" s="16">
        <v>42179.160752314812</v>
      </c>
      <c r="T17" s="20">
        <v>42211.75</v>
      </c>
    </row>
    <row r="18" spans="1:20" ht="72.5" x14ac:dyDescent="0.35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0">
        <v>101</v>
      </c>
      <c r="P18" s="10">
        <v>143.66999999999999</v>
      </c>
      <c r="Q18" s="12" t="s">
        <v>8317</v>
      </c>
      <c r="R18" t="s">
        <v>8319</v>
      </c>
      <c r="S18" s="16">
        <v>42209.593692129631</v>
      </c>
      <c r="T18" s="20">
        <v>42239.593692129631</v>
      </c>
    </row>
  </sheetData>
  <sortState xmlns:xlrd2="http://schemas.microsoft.com/office/spreadsheetml/2017/richdata2" ref="A2:T18">
    <sortCondition descending="1" ref="F1:F18"/>
  </sortState>
  <conditionalFormatting sqref="F1:F1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8 O1:P1 R1:T1">
    <cfRule type="colorScale" priority="6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302C-022B-4FB1-A430-58DC78384393}">
  <dimension ref="A1:T82"/>
  <sheetViews>
    <sheetView workbookViewId="0">
      <selection activeCell="A83" sqref="A83:XFD8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75.5" x14ac:dyDescent="0.35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 s="10">
        <v>84.94</v>
      </c>
      <c r="Q2" s="12" t="s">
        <v>8317</v>
      </c>
      <c r="R2" t="s">
        <v>8319</v>
      </c>
      <c r="S2" s="16">
        <v>41922.741655092592</v>
      </c>
      <c r="T2" s="20">
        <v>41952.783321759263</v>
      </c>
    </row>
    <row r="3" spans="1:20" ht="232" x14ac:dyDescent="0.35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 s="10">
        <v>10.56</v>
      </c>
      <c r="Q3" s="12" t="s">
        <v>8317</v>
      </c>
      <c r="R3" t="s">
        <v>8319</v>
      </c>
      <c r="S3" s="16">
        <v>42636.645358796297</v>
      </c>
      <c r="T3" s="20">
        <v>42666.645358796297</v>
      </c>
    </row>
    <row r="4" spans="1:20" ht="203" x14ac:dyDescent="0.35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 s="10">
        <v>39</v>
      </c>
      <c r="Q4" s="12" t="s">
        <v>8317</v>
      </c>
      <c r="R4" t="s">
        <v>8319</v>
      </c>
      <c r="S4" s="16">
        <v>41990.438043981485</v>
      </c>
      <c r="T4" s="20">
        <v>42020.438043981485</v>
      </c>
    </row>
    <row r="5" spans="1:20" ht="261" x14ac:dyDescent="0.35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0">
        <v>8</v>
      </c>
      <c r="P5" s="10">
        <v>31.17</v>
      </c>
      <c r="Q5" s="12" t="s">
        <v>8317</v>
      </c>
      <c r="R5" t="s">
        <v>8319</v>
      </c>
      <c r="S5" s="16">
        <v>42077.666377314818</v>
      </c>
      <c r="T5" s="20">
        <v>42107.666377314818</v>
      </c>
    </row>
    <row r="6" spans="1:20" ht="275.5" x14ac:dyDescent="0.35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0">
        <v>19</v>
      </c>
      <c r="P6" s="10">
        <v>155.33000000000001</v>
      </c>
      <c r="Q6" s="12" t="s">
        <v>8317</v>
      </c>
      <c r="R6" t="s">
        <v>8319</v>
      </c>
      <c r="S6" s="16">
        <v>42688.711354166662</v>
      </c>
      <c r="T6" s="20">
        <v>42748.711354166662</v>
      </c>
    </row>
    <row r="7" spans="1:20" ht="261" x14ac:dyDescent="0.35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0">
        <v>0</v>
      </c>
      <c r="P7" s="10">
        <v>2</v>
      </c>
      <c r="Q7" s="12" t="s">
        <v>8317</v>
      </c>
      <c r="R7" t="s">
        <v>8319</v>
      </c>
      <c r="S7" s="16">
        <v>41838.832152777781</v>
      </c>
      <c r="T7" s="20">
        <v>41868.832152777781</v>
      </c>
    </row>
    <row r="8" spans="1:20" ht="246.5" x14ac:dyDescent="0.35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0">
        <v>5</v>
      </c>
      <c r="P8" s="10">
        <v>27.36</v>
      </c>
      <c r="Q8" s="12" t="s">
        <v>8317</v>
      </c>
      <c r="R8" t="s">
        <v>8319</v>
      </c>
      <c r="S8" s="16">
        <v>42090.831273148149</v>
      </c>
      <c r="T8" s="20">
        <v>42135.831273148149</v>
      </c>
    </row>
    <row r="9" spans="1:20" ht="275.5" x14ac:dyDescent="0.35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0">
        <v>39</v>
      </c>
      <c r="P9" s="10">
        <v>788.53</v>
      </c>
      <c r="Q9" s="12" t="s">
        <v>8317</v>
      </c>
      <c r="R9" t="s">
        <v>8319</v>
      </c>
      <c r="S9" s="16">
        <v>41984.692731481482</v>
      </c>
      <c r="T9" s="20">
        <v>42018.166666666672</v>
      </c>
    </row>
    <row r="10" spans="1:20" ht="261" x14ac:dyDescent="0.35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0">
        <v>22</v>
      </c>
      <c r="P10" s="10">
        <v>50.3</v>
      </c>
      <c r="Q10" s="12" t="s">
        <v>8317</v>
      </c>
      <c r="R10" t="s">
        <v>8319</v>
      </c>
      <c r="S10" s="16">
        <v>41974.219490740739</v>
      </c>
      <c r="T10" s="20">
        <v>42005.207638888889</v>
      </c>
    </row>
    <row r="11" spans="1:20" ht="261" x14ac:dyDescent="0.35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0">
        <v>0</v>
      </c>
      <c r="P11" s="10">
        <v>68.33</v>
      </c>
      <c r="Q11" s="12" t="s">
        <v>8317</v>
      </c>
      <c r="R11" t="s">
        <v>8319</v>
      </c>
      <c r="S11" s="16">
        <v>41838.840474537035</v>
      </c>
      <c r="T11" s="20">
        <v>41883.840474537035</v>
      </c>
    </row>
    <row r="12" spans="1:20" ht="174" x14ac:dyDescent="0.35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0">
        <v>0</v>
      </c>
      <c r="P12" s="10">
        <v>7.5</v>
      </c>
      <c r="Q12" s="12" t="s">
        <v>8317</v>
      </c>
      <c r="R12" t="s">
        <v>8319</v>
      </c>
      <c r="S12" s="16">
        <v>41803.116053240738</v>
      </c>
      <c r="T12" s="20">
        <v>41863.116053240738</v>
      </c>
    </row>
    <row r="13" spans="1:20" ht="261" x14ac:dyDescent="0.35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0">
        <v>15</v>
      </c>
      <c r="P13" s="10">
        <v>34.270000000000003</v>
      </c>
      <c r="Q13" s="12" t="s">
        <v>8317</v>
      </c>
      <c r="R13" t="s">
        <v>8319</v>
      </c>
      <c r="S13" s="16">
        <v>41975.930601851855</v>
      </c>
      <c r="T13" s="20">
        <v>42005.290972222225</v>
      </c>
    </row>
    <row r="14" spans="1:20" ht="261" x14ac:dyDescent="0.35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0">
        <v>4</v>
      </c>
      <c r="P14" s="10">
        <v>65.180000000000007</v>
      </c>
      <c r="Q14" s="12" t="s">
        <v>8317</v>
      </c>
      <c r="R14" t="s">
        <v>8319</v>
      </c>
      <c r="S14" s="16">
        <v>42481.376597222217</v>
      </c>
      <c r="T14" s="20">
        <v>42511.376597222217</v>
      </c>
    </row>
    <row r="15" spans="1:20" ht="246.5" x14ac:dyDescent="0.35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0">
        <v>15</v>
      </c>
      <c r="P15" s="10">
        <v>93.9</v>
      </c>
      <c r="Q15" s="12" t="s">
        <v>8317</v>
      </c>
      <c r="R15" t="s">
        <v>8319</v>
      </c>
      <c r="S15" s="16">
        <v>42556.695706018523</v>
      </c>
      <c r="T15" s="20">
        <v>42616.695706018523</v>
      </c>
    </row>
    <row r="16" spans="1:20" ht="261" x14ac:dyDescent="0.35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0">
        <v>26</v>
      </c>
      <c r="P16" s="10">
        <v>150.65</v>
      </c>
      <c r="Q16" s="12" t="s">
        <v>8317</v>
      </c>
      <c r="R16" t="s">
        <v>8319</v>
      </c>
      <c r="S16" s="16">
        <v>41864.501516203702</v>
      </c>
      <c r="T16" s="20">
        <v>41899.501516203702</v>
      </c>
    </row>
    <row r="17" spans="1:20" ht="261" x14ac:dyDescent="0.35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0">
        <v>0</v>
      </c>
      <c r="P17" s="10">
        <v>1</v>
      </c>
      <c r="Q17" s="12" t="s">
        <v>8317</v>
      </c>
      <c r="R17" t="s">
        <v>8319</v>
      </c>
      <c r="S17" s="16">
        <v>42639.805601851855</v>
      </c>
      <c r="T17" s="20">
        <v>42669.805601851855</v>
      </c>
    </row>
    <row r="18" spans="1:20" ht="246.5" x14ac:dyDescent="0.3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0">
        <v>0</v>
      </c>
      <c r="P18" s="10">
        <v>13.25</v>
      </c>
      <c r="Q18" s="12" t="s">
        <v>8317</v>
      </c>
      <c r="R18" t="s">
        <v>8319</v>
      </c>
      <c r="S18" s="16">
        <v>42778.765300925923</v>
      </c>
      <c r="T18" s="20">
        <v>42808.723634259266</v>
      </c>
    </row>
    <row r="19" spans="1:20" ht="246.5" x14ac:dyDescent="0.35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0">
        <v>1</v>
      </c>
      <c r="P19" s="10">
        <v>99.33</v>
      </c>
      <c r="Q19" s="12" t="s">
        <v>8317</v>
      </c>
      <c r="R19" t="s">
        <v>8319</v>
      </c>
      <c r="S19" s="16">
        <v>42634.900046296301</v>
      </c>
      <c r="T19" s="20">
        <v>42674.900046296301</v>
      </c>
    </row>
    <row r="20" spans="1:20" ht="101.5" x14ac:dyDescent="0.35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0">
        <v>7</v>
      </c>
      <c r="P20" s="10">
        <v>177.39</v>
      </c>
      <c r="Q20" s="12" t="s">
        <v>8317</v>
      </c>
      <c r="R20" t="s">
        <v>8319</v>
      </c>
      <c r="S20" s="16">
        <v>41809.473275462966</v>
      </c>
      <c r="T20" s="20">
        <v>41845.125</v>
      </c>
    </row>
    <row r="21" spans="1:20" ht="261" x14ac:dyDescent="0.35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0">
        <v>28</v>
      </c>
      <c r="P21" s="10">
        <v>55.3</v>
      </c>
      <c r="Q21" s="12" t="s">
        <v>8317</v>
      </c>
      <c r="R21" t="s">
        <v>8319</v>
      </c>
      <c r="S21" s="16">
        <v>41971.866574074069</v>
      </c>
      <c r="T21" s="20">
        <v>42016.866574074069</v>
      </c>
    </row>
    <row r="22" spans="1:20" ht="275.5" x14ac:dyDescent="0.35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0">
        <v>73</v>
      </c>
      <c r="P22" s="10">
        <v>405.5</v>
      </c>
      <c r="Q22" s="12" t="s">
        <v>8317</v>
      </c>
      <c r="R22" t="s">
        <v>8319</v>
      </c>
      <c r="S22" s="16">
        <v>42262.104780092588</v>
      </c>
      <c r="T22" s="20">
        <v>42292.104780092588</v>
      </c>
    </row>
    <row r="23" spans="1:20" ht="275.5" x14ac:dyDescent="0.35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0">
        <v>58</v>
      </c>
      <c r="P23" s="10">
        <v>343.15</v>
      </c>
      <c r="Q23" s="12" t="s">
        <v>8317</v>
      </c>
      <c r="R23" t="s">
        <v>8319</v>
      </c>
      <c r="S23" s="16">
        <v>42675.66778935185</v>
      </c>
      <c r="T23" s="20">
        <v>42712.207638888889</v>
      </c>
    </row>
    <row r="24" spans="1:20" ht="174" x14ac:dyDescent="0.35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0">
        <v>12</v>
      </c>
      <c r="P24" s="10">
        <v>72.59</v>
      </c>
      <c r="Q24" s="12" t="s">
        <v>8317</v>
      </c>
      <c r="R24" t="s">
        <v>8319</v>
      </c>
      <c r="S24" s="16">
        <v>42579.634733796294</v>
      </c>
      <c r="T24" s="20">
        <v>42622.25</v>
      </c>
    </row>
    <row r="25" spans="1:20" ht="261" x14ac:dyDescent="0.35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0">
        <v>1</v>
      </c>
      <c r="P25" s="10">
        <v>26</v>
      </c>
      <c r="Q25" s="12" t="s">
        <v>8317</v>
      </c>
      <c r="R25" t="s">
        <v>8319</v>
      </c>
      <c r="S25" s="16">
        <v>42158.028310185182</v>
      </c>
      <c r="T25" s="20">
        <v>42186.028310185182</v>
      </c>
    </row>
    <row r="26" spans="1:20" ht="188.5" x14ac:dyDescent="0.35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0">
        <v>35</v>
      </c>
      <c r="P26" s="10">
        <v>119.39</v>
      </c>
      <c r="Q26" s="12" t="s">
        <v>8317</v>
      </c>
      <c r="R26" t="s">
        <v>8319</v>
      </c>
      <c r="S26" s="16">
        <v>42094.808182870373</v>
      </c>
      <c r="T26" s="20">
        <v>42124.808182870373</v>
      </c>
    </row>
    <row r="27" spans="1:20" ht="290" x14ac:dyDescent="0.35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0">
        <v>0</v>
      </c>
      <c r="P27" s="10">
        <v>84.29</v>
      </c>
      <c r="Q27" s="12" t="s">
        <v>8317</v>
      </c>
      <c r="R27" t="s">
        <v>8319</v>
      </c>
      <c r="S27" s="16">
        <v>42737.663877314815</v>
      </c>
      <c r="T27" s="20">
        <v>42767.663877314815</v>
      </c>
    </row>
    <row r="28" spans="1:20" ht="261" x14ac:dyDescent="0.35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0">
        <v>1</v>
      </c>
      <c r="P28" s="10">
        <v>90.86</v>
      </c>
      <c r="Q28" s="12" t="s">
        <v>8317</v>
      </c>
      <c r="R28" t="s">
        <v>8319</v>
      </c>
      <c r="S28" s="16">
        <v>41913.521064814813</v>
      </c>
      <c r="T28" s="20">
        <v>41943.521064814813</v>
      </c>
    </row>
    <row r="29" spans="1:20" ht="275.5" x14ac:dyDescent="0.35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0">
        <v>15</v>
      </c>
      <c r="P29" s="10">
        <v>530.69000000000005</v>
      </c>
      <c r="Q29" s="12" t="s">
        <v>8317</v>
      </c>
      <c r="R29" t="s">
        <v>8319</v>
      </c>
      <c r="S29" s="16">
        <v>41866.931076388886</v>
      </c>
      <c r="T29" s="20">
        <v>41900.083333333336</v>
      </c>
    </row>
    <row r="30" spans="1:20" ht="261" x14ac:dyDescent="0.35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0">
        <v>82</v>
      </c>
      <c r="P30" s="10">
        <v>120.39</v>
      </c>
      <c r="Q30" s="12" t="s">
        <v>8317</v>
      </c>
      <c r="R30" t="s">
        <v>8319</v>
      </c>
      <c r="S30" s="16">
        <v>41563.485509259262</v>
      </c>
      <c r="T30" s="20">
        <v>41600.666666666664</v>
      </c>
    </row>
    <row r="31" spans="1:20" ht="261" x14ac:dyDescent="0.35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0">
        <v>31</v>
      </c>
      <c r="P31" s="10">
        <v>124.92</v>
      </c>
      <c r="Q31" s="12" t="s">
        <v>8317</v>
      </c>
      <c r="R31" t="s">
        <v>8319</v>
      </c>
      <c r="S31" s="16">
        <v>42668.726701388892</v>
      </c>
      <c r="T31" s="20">
        <v>42698.768368055549</v>
      </c>
    </row>
    <row r="32" spans="1:20" ht="261" x14ac:dyDescent="0.35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0">
        <v>6</v>
      </c>
      <c r="P32" s="10">
        <v>119.57</v>
      </c>
      <c r="Q32" s="12" t="s">
        <v>8317</v>
      </c>
      <c r="R32" t="s">
        <v>8319</v>
      </c>
      <c r="S32" s="16">
        <v>42711.950798611113</v>
      </c>
      <c r="T32" s="20">
        <v>42766.98055555555</v>
      </c>
    </row>
    <row r="33" spans="1:20" ht="145" x14ac:dyDescent="0.35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0">
        <v>0</v>
      </c>
      <c r="P33" s="10">
        <v>30.5</v>
      </c>
      <c r="Q33" s="12" t="s">
        <v>8317</v>
      </c>
      <c r="R33" t="s">
        <v>8319</v>
      </c>
      <c r="S33" s="16">
        <v>41948.041192129633</v>
      </c>
      <c r="T33" s="20">
        <v>41978.041192129633</v>
      </c>
    </row>
    <row r="34" spans="1:20" ht="232" x14ac:dyDescent="0.35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0">
        <v>0</v>
      </c>
      <c r="P34" s="10">
        <v>26.25</v>
      </c>
      <c r="Q34" s="12" t="s">
        <v>8317</v>
      </c>
      <c r="R34" t="s">
        <v>8319</v>
      </c>
      <c r="S34" s="16">
        <v>42384.680925925932</v>
      </c>
      <c r="T34" s="20">
        <v>42414.680925925932</v>
      </c>
    </row>
    <row r="35" spans="1:20" ht="217.5" x14ac:dyDescent="0.35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0">
        <v>15</v>
      </c>
      <c r="P35" s="10">
        <v>80.319999999999993</v>
      </c>
      <c r="Q35" s="12" t="s">
        <v>8317</v>
      </c>
      <c r="R35" t="s">
        <v>8319</v>
      </c>
      <c r="S35" s="16">
        <v>42734.787986111114</v>
      </c>
      <c r="T35" s="20">
        <v>42794.787986111114</v>
      </c>
    </row>
    <row r="36" spans="1:20" ht="275.5" x14ac:dyDescent="0.35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0">
        <v>5</v>
      </c>
      <c r="P36" s="10">
        <v>115.75</v>
      </c>
      <c r="Q36" s="12" t="s">
        <v>8317</v>
      </c>
      <c r="R36" t="s">
        <v>8319</v>
      </c>
      <c r="S36" s="16">
        <v>42273.090740740736</v>
      </c>
      <c r="T36" s="20">
        <v>42313.132407407407</v>
      </c>
    </row>
    <row r="37" spans="1:20" ht="217.5" x14ac:dyDescent="0.35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0">
        <v>10</v>
      </c>
      <c r="P37" s="10">
        <v>44.69</v>
      </c>
      <c r="Q37" s="12" t="s">
        <v>8317</v>
      </c>
      <c r="R37" t="s">
        <v>8319</v>
      </c>
      <c r="S37" s="16">
        <v>41940.658645833333</v>
      </c>
      <c r="T37" s="20">
        <v>41974</v>
      </c>
    </row>
    <row r="38" spans="1:20" ht="87" x14ac:dyDescent="0.35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0">
        <v>0</v>
      </c>
      <c r="P38" s="10">
        <v>76.25</v>
      </c>
      <c r="Q38" s="12" t="s">
        <v>8317</v>
      </c>
      <c r="R38" t="s">
        <v>8319</v>
      </c>
      <c r="S38" s="16">
        <v>41857.854189814818</v>
      </c>
      <c r="T38" s="20">
        <v>41887.854189814818</v>
      </c>
    </row>
    <row r="39" spans="1:20" ht="246.5" x14ac:dyDescent="0.35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0">
        <v>1</v>
      </c>
      <c r="P39" s="10">
        <v>22.5</v>
      </c>
      <c r="Q39" s="12" t="s">
        <v>8317</v>
      </c>
      <c r="R39" t="s">
        <v>8319</v>
      </c>
      <c r="S39" s="16">
        <v>42752.845451388886</v>
      </c>
      <c r="T39" s="20">
        <v>42784.249305555553</v>
      </c>
    </row>
    <row r="40" spans="1:20" ht="261" x14ac:dyDescent="0.35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0">
        <v>1</v>
      </c>
      <c r="P40" s="10">
        <v>19.399999999999999</v>
      </c>
      <c r="Q40" s="12" t="s">
        <v>8317</v>
      </c>
      <c r="R40" t="s">
        <v>8319</v>
      </c>
      <c r="S40" s="16">
        <v>42409.040231481486</v>
      </c>
      <c r="T40" s="20">
        <v>42423.040231481486</v>
      </c>
    </row>
    <row r="41" spans="1:20" ht="261" x14ac:dyDescent="0.35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0">
        <v>17</v>
      </c>
      <c r="P41" s="10">
        <v>110.29</v>
      </c>
      <c r="Q41" s="12" t="s">
        <v>8317</v>
      </c>
      <c r="R41" t="s">
        <v>8319</v>
      </c>
      <c r="S41" s="16">
        <v>42182.008402777778</v>
      </c>
      <c r="T41" s="20">
        <v>42227.008402777778</v>
      </c>
    </row>
    <row r="42" spans="1:20" ht="261" x14ac:dyDescent="0.35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0">
        <v>2</v>
      </c>
      <c r="P42" s="10">
        <v>37.450000000000003</v>
      </c>
      <c r="Q42" s="12" t="s">
        <v>8317</v>
      </c>
      <c r="R42" t="s">
        <v>8319</v>
      </c>
      <c r="S42" s="16">
        <v>42746.096585648149</v>
      </c>
      <c r="T42" s="20">
        <v>42776.096585648149</v>
      </c>
    </row>
    <row r="43" spans="1:20" ht="275.5" x14ac:dyDescent="0.35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0">
        <v>9</v>
      </c>
      <c r="P43" s="10">
        <v>41.75</v>
      </c>
      <c r="Q43" s="12" t="s">
        <v>8317</v>
      </c>
      <c r="R43" t="s">
        <v>8319</v>
      </c>
      <c r="S43" s="16">
        <v>42382.843287037031</v>
      </c>
      <c r="T43" s="20">
        <v>42418.843287037031</v>
      </c>
    </row>
    <row r="44" spans="1:20" ht="145" x14ac:dyDescent="0.35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0">
        <v>10</v>
      </c>
      <c r="P44" s="10">
        <v>24.08</v>
      </c>
      <c r="Q44" s="12" t="s">
        <v>8317</v>
      </c>
      <c r="R44" t="s">
        <v>8319</v>
      </c>
      <c r="S44" s="16">
        <v>42673.66788194445</v>
      </c>
      <c r="T44" s="20">
        <v>42703.709548611107</v>
      </c>
    </row>
    <row r="45" spans="1:20" ht="232" x14ac:dyDescent="0.35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0">
        <v>13</v>
      </c>
      <c r="P45" s="10">
        <v>69.41</v>
      </c>
      <c r="Q45" s="12" t="s">
        <v>8317</v>
      </c>
      <c r="R45" t="s">
        <v>8319</v>
      </c>
      <c r="S45" s="16">
        <v>42444.583912037036</v>
      </c>
      <c r="T45" s="20">
        <v>42478.583333333328</v>
      </c>
    </row>
    <row r="46" spans="1:20" ht="203" x14ac:dyDescent="0.35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0">
        <v>2</v>
      </c>
      <c r="P46" s="10">
        <v>57.2</v>
      </c>
      <c r="Q46" s="12" t="s">
        <v>8317</v>
      </c>
      <c r="R46" t="s">
        <v>8319</v>
      </c>
      <c r="S46" s="16">
        <v>42592.750555555554</v>
      </c>
      <c r="T46" s="20">
        <v>42622.750555555554</v>
      </c>
    </row>
    <row r="47" spans="1:20" ht="246.5" x14ac:dyDescent="0.35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0">
        <v>0</v>
      </c>
      <c r="P47" s="10">
        <v>0</v>
      </c>
      <c r="Q47" s="12" t="s">
        <v>8317</v>
      </c>
      <c r="R47" t="s">
        <v>8319</v>
      </c>
      <c r="S47" s="16">
        <v>42491.781319444446</v>
      </c>
      <c r="T47" s="20">
        <v>42551.781319444446</v>
      </c>
    </row>
    <row r="48" spans="1:20" ht="72.5" x14ac:dyDescent="0.35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0">
        <v>38</v>
      </c>
      <c r="P48" s="10">
        <v>158.63999999999999</v>
      </c>
      <c r="Q48" s="12" t="s">
        <v>8317</v>
      </c>
      <c r="R48" t="s">
        <v>8319</v>
      </c>
      <c r="S48" s="16">
        <v>42480.653611111105</v>
      </c>
      <c r="T48" s="20">
        <v>42525.653611111105</v>
      </c>
    </row>
    <row r="49" spans="1:20" ht="145" x14ac:dyDescent="0.35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0">
        <v>40</v>
      </c>
      <c r="P49" s="10">
        <v>99.86</v>
      </c>
      <c r="Q49" s="12" t="s">
        <v>8317</v>
      </c>
      <c r="R49" t="s">
        <v>8319</v>
      </c>
      <c r="S49" s="16">
        <v>42662.613564814819</v>
      </c>
      <c r="T49" s="20">
        <v>42692.655231481483</v>
      </c>
    </row>
    <row r="50" spans="1:20" ht="246.5" x14ac:dyDescent="0.35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0">
        <v>1</v>
      </c>
      <c r="P50" s="10">
        <v>25.2</v>
      </c>
      <c r="Q50" s="12" t="s">
        <v>8317</v>
      </c>
      <c r="R50" t="s">
        <v>8319</v>
      </c>
      <c r="S50" s="16">
        <v>41999.164340277777</v>
      </c>
      <c r="T50" s="20">
        <v>42029.164340277777</v>
      </c>
    </row>
    <row r="51" spans="1:20" ht="232" x14ac:dyDescent="0.35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0">
        <v>43</v>
      </c>
      <c r="P51" s="10">
        <v>89.19</v>
      </c>
      <c r="Q51" s="12" t="s">
        <v>8317</v>
      </c>
      <c r="R51" t="s">
        <v>8319</v>
      </c>
      <c r="S51" s="16">
        <v>42194.833784722221</v>
      </c>
      <c r="T51" s="20">
        <v>42236.833784722221</v>
      </c>
    </row>
    <row r="52" spans="1:20" ht="232" x14ac:dyDescent="0.35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0">
        <v>6</v>
      </c>
      <c r="P52" s="10">
        <v>182.62</v>
      </c>
      <c r="Q52" s="12" t="s">
        <v>8317</v>
      </c>
      <c r="R52" t="s">
        <v>8319</v>
      </c>
      <c r="S52" s="16">
        <v>42586.295138888891</v>
      </c>
      <c r="T52" s="20">
        <v>42626.295138888891</v>
      </c>
    </row>
    <row r="53" spans="1:20" ht="261" x14ac:dyDescent="0.35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0">
        <v>2</v>
      </c>
      <c r="P53" s="10">
        <v>50.65</v>
      </c>
      <c r="Q53" s="12" t="s">
        <v>8317</v>
      </c>
      <c r="R53" t="s">
        <v>8319</v>
      </c>
      <c r="S53" s="16">
        <v>42060.913877314815</v>
      </c>
      <c r="T53" s="20">
        <v>42120.872210648144</v>
      </c>
    </row>
    <row r="54" spans="1:20" ht="159.5" x14ac:dyDescent="0.35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0">
        <v>2</v>
      </c>
      <c r="P54" s="10">
        <v>33.29</v>
      </c>
      <c r="Q54" s="12" t="s">
        <v>8317</v>
      </c>
      <c r="R54" t="s">
        <v>8319</v>
      </c>
      <c r="S54" s="16">
        <v>42660.552465277782</v>
      </c>
      <c r="T54" s="20">
        <v>42691.594131944439</v>
      </c>
    </row>
    <row r="55" spans="1:20" ht="290" x14ac:dyDescent="0.35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0">
        <v>11</v>
      </c>
      <c r="P55" s="10">
        <v>51.82</v>
      </c>
      <c r="Q55" s="12" t="s">
        <v>8317</v>
      </c>
      <c r="R55" t="s">
        <v>8319</v>
      </c>
      <c r="S55" s="16">
        <v>42082.802812499998</v>
      </c>
      <c r="T55" s="20">
        <v>42104.207638888889</v>
      </c>
    </row>
    <row r="56" spans="1:20" ht="246.5" x14ac:dyDescent="0.35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0">
        <v>39</v>
      </c>
      <c r="P56" s="10">
        <v>113.63</v>
      </c>
      <c r="Q56" s="12" t="s">
        <v>8317</v>
      </c>
      <c r="R56" t="s">
        <v>8319</v>
      </c>
      <c r="S56" s="16">
        <v>41993.174363425926</v>
      </c>
      <c r="T56" s="20">
        <v>42023.174363425926</v>
      </c>
    </row>
    <row r="57" spans="1:20" ht="232" x14ac:dyDescent="0.35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0">
        <v>46</v>
      </c>
      <c r="P57" s="10">
        <v>136.46</v>
      </c>
      <c r="Q57" s="12" t="s">
        <v>8317</v>
      </c>
      <c r="R57" t="s">
        <v>8319</v>
      </c>
      <c r="S57" s="16">
        <v>42766.626793981486</v>
      </c>
      <c r="T57" s="20">
        <v>42808.585127314815</v>
      </c>
    </row>
    <row r="58" spans="1:20" ht="159.5" x14ac:dyDescent="0.35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0">
        <v>42</v>
      </c>
      <c r="P58" s="10">
        <v>364.35</v>
      </c>
      <c r="Q58" s="12" t="s">
        <v>8317</v>
      </c>
      <c r="R58" t="s">
        <v>8319</v>
      </c>
      <c r="S58" s="16">
        <v>42740.693692129629</v>
      </c>
      <c r="T58" s="20">
        <v>42786.791666666672</v>
      </c>
    </row>
    <row r="59" spans="1:20" ht="261" x14ac:dyDescent="0.35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0">
        <v>28</v>
      </c>
      <c r="P59" s="10">
        <v>19.239999999999998</v>
      </c>
      <c r="Q59" s="12" t="s">
        <v>8317</v>
      </c>
      <c r="R59" t="s">
        <v>8319</v>
      </c>
      <c r="S59" s="16">
        <v>42373.712418981479</v>
      </c>
      <c r="T59" s="20">
        <v>42411.712418981479</v>
      </c>
    </row>
    <row r="60" spans="1:20" ht="145" x14ac:dyDescent="0.35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0">
        <v>1</v>
      </c>
      <c r="P60" s="10">
        <v>41.89</v>
      </c>
      <c r="Q60" s="12" t="s">
        <v>8317</v>
      </c>
      <c r="R60" t="s">
        <v>8319</v>
      </c>
      <c r="S60" s="16">
        <v>42625.635636574079</v>
      </c>
      <c r="T60" s="20">
        <v>42660.635636574079</v>
      </c>
    </row>
    <row r="61" spans="1:20" ht="290" x14ac:dyDescent="0.35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0">
        <v>1</v>
      </c>
      <c r="P61" s="10">
        <v>49.67</v>
      </c>
      <c r="Q61" s="12" t="s">
        <v>8317</v>
      </c>
      <c r="R61" t="s">
        <v>8319</v>
      </c>
      <c r="S61" s="16">
        <v>42637.016736111109</v>
      </c>
      <c r="T61" s="20">
        <v>42669.165972222225</v>
      </c>
    </row>
    <row r="62" spans="1:20" ht="217.5" x14ac:dyDescent="0.35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0">
        <v>15</v>
      </c>
      <c r="P62" s="10">
        <v>59.2</v>
      </c>
      <c r="Q62" s="12" t="s">
        <v>8317</v>
      </c>
      <c r="R62" t="s">
        <v>8319</v>
      </c>
      <c r="S62" s="16">
        <v>42619.635787037041</v>
      </c>
      <c r="T62" s="20">
        <v>42649.635787037041</v>
      </c>
    </row>
    <row r="63" spans="1:20" ht="203" x14ac:dyDescent="0.35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0">
        <v>18</v>
      </c>
      <c r="P63" s="10">
        <v>43.98</v>
      </c>
      <c r="Q63" s="12" t="s">
        <v>8317</v>
      </c>
      <c r="R63" t="s">
        <v>8319</v>
      </c>
      <c r="S63" s="16">
        <v>42422.254328703704</v>
      </c>
      <c r="T63" s="20">
        <v>42482.21266203704</v>
      </c>
    </row>
    <row r="64" spans="1:20" ht="275.5" x14ac:dyDescent="0.35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0">
        <v>1</v>
      </c>
      <c r="P64" s="10">
        <v>26.5</v>
      </c>
      <c r="Q64" s="12" t="s">
        <v>8317</v>
      </c>
      <c r="R64" t="s">
        <v>8319</v>
      </c>
      <c r="S64" s="16">
        <v>41836.847615740742</v>
      </c>
      <c r="T64" s="20">
        <v>41866.847615740742</v>
      </c>
    </row>
    <row r="65" spans="1:20" ht="261" x14ac:dyDescent="0.35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0">
        <v>0</v>
      </c>
      <c r="P65" s="10">
        <v>45.2</v>
      </c>
      <c r="Q65" s="12" t="s">
        <v>8317</v>
      </c>
      <c r="R65" t="s">
        <v>8319</v>
      </c>
      <c r="S65" s="16">
        <v>42111.709027777775</v>
      </c>
      <c r="T65" s="20">
        <v>42156.709027777775</v>
      </c>
    </row>
    <row r="66" spans="1:20" ht="232" x14ac:dyDescent="0.35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0">
        <v>35</v>
      </c>
      <c r="P66" s="10">
        <v>153.88999999999999</v>
      </c>
      <c r="Q66" s="12" t="s">
        <v>8317</v>
      </c>
      <c r="R66" t="s">
        <v>8319</v>
      </c>
      <c r="S66" s="16">
        <v>41856.865717592591</v>
      </c>
      <c r="T66" s="20">
        <v>41886.290972222225</v>
      </c>
    </row>
    <row r="67" spans="1:20" ht="261" x14ac:dyDescent="0.35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0">
        <v>2</v>
      </c>
      <c r="P67" s="10">
        <v>51.38</v>
      </c>
      <c r="Q67" s="12" t="s">
        <v>8317</v>
      </c>
      <c r="R67" t="s">
        <v>8319</v>
      </c>
      <c r="S67" s="16">
        <v>42257.014965277776</v>
      </c>
      <c r="T67" s="20">
        <v>42317.056631944448</v>
      </c>
    </row>
    <row r="68" spans="1:20" ht="246.5" x14ac:dyDescent="0.35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0">
        <v>1</v>
      </c>
      <c r="P68" s="10">
        <v>93.33</v>
      </c>
      <c r="Q68" s="12" t="s">
        <v>8317</v>
      </c>
      <c r="R68" t="s">
        <v>8319</v>
      </c>
      <c r="S68" s="16">
        <v>42424.749490740738</v>
      </c>
      <c r="T68" s="20">
        <v>42454.707824074074</v>
      </c>
    </row>
    <row r="69" spans="1:20" ht="261" x14ac:dyDescent="0.35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0">
        <v>3</v>
      </c>
      <c r="P69" s="10">
        <v>108.63</v>
      </c>
      <c r="Q69" s="12" t="s">
        <v>8317</v>
      </c>
      <c r="R69" t="s">
        <v>8319</v>
      </c>
      <c r="S69" s="16">
        <v>42489.696585648147</v>
      </c>
      <c r="T69" s="20">
        <v>42549.696585648147</v>
      </c>
    </row>
    <row r="70" spans="1:20" ht="275.5" x14ac:dyDescent="0.35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0">
        <v>83</v>
      </c>
      <c r="P70" s="10">
        <v>301.94</v>
      </c>
      <c r="Q70" s="12" t="s">
        <v>8317</v>
      </c>
      <c r="R70" t="s">
        <v>8319</v>
      </c>
      <c r="S70" s="16">
        <v>42506.416990740734</v>
      </c>
      <c r="T70" s="20">
        <v>42541.790972222225</v>
      </c>
    </row>
    <row r="71" spans="1:20" ht="275.5" x14ac:dyDescent="0.35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0">
        <v>15</v>
      </c>
      <c r="P71" s="10">
        <v>47.94</v>
      </c>
      <c r="Q71" s="12" t="s">
        <v>8317</v>
      </c>
      <c r="R71" t="s">
        <v>8319</v>
      </c>
      <c r="S71" s="16">
        <v>41928.904189814813</v>
      </c>
      <c r="T71" s="20">
        <v>41973.945856481485</v>
      </c>
    </row>
    <row r="72" spans="1:20" ht="290" x14ac:dyDescent="0.35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0">
        <v>0</v>
      </c>
      <c r="P72" s="10">
        <v>2.75</v>
      </c>
      <c r="Q72" s="12" t="s">
        <v>8317</v>
      </c>
      <c r="R72" t="s">
        <v>8319</v>
      </c>
      <c r="S72" s="16">
        <v>41830.947013888886</v>
      </c>
      <c r="T72" s="20">
        <v>41860.947013888886</v>
      </c>
    </row>
    <row r="73" spans="1:20" ht="174" x14ac:dyDescent="0.35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0">
        <v>0</v>
      </c>
      <c r="P73" s="10">
        <v>1</v>
      </c>
      <c r="Q73" s="12" t="s">
        <v>8317</v>
      </c>
      <c r="R73" t="s">
        <v>8319</v>
      </c>
      <c r="S73" s="16">
        <v>42615.753310185188</v>
      </c>
      <c r="T73" s="20">
        <v>42645.753310185188</v>
      </c>
    </row>
    <row r="74" spans="1:20" ht="275.5" x14ac:dyDescent="0.35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0">
        <v>1</v>
      </c>
      <c r="P74" s="10">
        <v>35.33</v>
      </c>
      <c r="Q74" s="12" t="s">
        <v>8317</v>
      </c>
      <c r="R74" t="s">
        <v>8319</v>
      </c>
      <c r="S74" s="16">
        <v>42061.11583333333</v>
      </c>
      <c r="T74" s="20">
        <v>42091.074166666673</v>
      </c>
    </row>
    <row r="75" spans="1:20" ht="87" x14ac:dyDescent="0.35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0">
        <v>17</v>
      </c>
      <c r="P75" s="10">
        <v>52.41</v>
      </c>
      <c r="Q75" s="12" t="s">
        <v>8317</v>
      </c>
      <c r="R75" t="s">
        <v>8319</v>
      </c>
      <c r="S75" s="16">
        <v>42611.933969907404</v>
      </c>
      <c r="T75" s="20">
        <v>42641.933969907404</v>
      </c>
    </row>
    <row r="76" spans="1:20" ht="261" x14ac:dyDescent="0.35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0">
        <v>0</v>
      </c>
      <c r="P76" s="10">
        <v>13</v>
      </c>
      <c r="Q76" s="12" t="s">
        <v>8317</v>
      </c>
      <c r="R76" t="s">
        <v>8319</v>
      </c>
      <c r="S76" s="16">
        <v>41855.784305555557</v>
      </c>
      <c r="T76" s="20">
        <v>41885.784305555557</v>
      </c>
    </row>
    <row r="77" spans="1:20" ht="188.5" x14ac:dyDescent="0.35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0">
        <v>0</v>
      </c>
      <c r="P77" s="10">
        <v>116.75</v>
      </c>
      <c r="Q77" s="12" t="s">
        <v>8317</v>
      </c>
      <c r="R77" t="s">
        <v>8319</v>
      </c>
      <c r="S77" s="16">
        <v>42437.924988425926</v>
      </c>
      <c r="T77" s="20">
        <v>42497.883321759262</v>
      </c>
    </row>
    <row r="78" spans="1:20" ht="217.5" x14ac:dyDescent="0.35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0">
        <v>25</v>
      </c>
      <c r="P78" s="10">
        <v>89.6</v>
      </c>
      <c r="Q78" s="12" t="s">
        <v>8317</v>
      </c>
      <c r="R78" t="s">
        <v>8319</v>
      </c>
      <c r="S78" s="16">
        <v>42652.964907407411</v>
      </c>
      <c r="T78" s="20">
        <v>42686.208333333328</v>
      </c>
    </row>
    <row r="79" spans="1:20" ht="290" x14ac:dyDescent="0.35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0">
        <v>2</v>
      </c>
      <c r="P79" s="10">
        <v>424.45</v>
      </c>
      <c r="Q79" s="12" t="s">
        <v>8317</v>
      </c>
      <c r="R79" t="s">
        <v>8319</v>
      </c>
      <c r="S79" s="16">
        <v>41921.263078703705</v>
      </c>
      <c r="T79" s="20">
        <v>41973.957638888889</v>
      </c>
    </row>
    <row r="80" spans="1:20" ht="232" x14ac:dyDescent="0.35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0">
        <v>7</v>
      </c>
      <c r="P80" s="10">
        <v>80.67</v>
      </c>
      <c r="Q80" s="12" t="s">
        <v>8317</v>
      </c>
      <c r="R80" t="s">
        <v>8319</v>
      </c>
      <c r="S80" s="16">
        <v>41947.940740740742</v>
      </c>
      <c r="T80" s="20">
        <v>41972.666666666672</v>
      </c>
    </row>
    <row r="81" spans="1:20" ht="188.5" x14ac:dyDescent="0.35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0">
        <v>2</v>
      </c>
      <c r="P81" s="10">
        <v>13</v>
      </c>
      <c r="Q81" s="12" t="s">
        <v>8317</v>
      </c>
      <c r="R81" t="s">
        <v>8319</v>
      </c>
      <c r="S81" s="16">
        <v>41817.866435185184</v>
      </c>
      <c r="T81" s="20">
        <v>41847.643750000003</v>
      </c>
    </row>
    <row r="82" spans="1:20" ht="174" x14ac:dyDescent="0.35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0">
        <v>1</v>
      </c>
      <c r="P82" s="10">
        <v>8.1300000000000008</v>
      </c>
      <c r="Q82" s="12" t="s">
        <v>8317</v>
      </c>
      <c r="R82" t="s">
        <v>8319</v>
      </c>
      <c r="S82" s="16">
        <v>41941.10297453704</v>
      </c>
      <c r="T82" s="20">
        <v>41971.144641203704</v>
      </c>
    </row>
  </sheetData>
  <conditionalFormatting sqref="F1:F82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82 O1:P1 R1:T1">
    <cfRule type="colorScale" priority="60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520D-A1E7-430A-89D9-CB7793CBE5BB}">
  <dimension ref="A1:M14"/>
  <sheetViews>
    <sheetView workbookViewId="0">
      <selection sqref="A1:M14"/>
    </sheetView>
  </sheetViews>
  <sheetFormatPr defaultRowHeight="14.5" x14ac:dyDescent="0.35"/>
  <cols>
    <col min="1" max="1" width="26.26953125" style="17" bestFit="1" customWidth="1"/>
    <col min="2" max="2" width="10.08984375" style="17" bestFit="1" customWidth="1"/>
    <col min="3" max="3" width="10.7265625" style="17" bestFit="1" customWidth="1"/>
    <col min="4" max="5" width="8.7265625" style="17"/>
    <col min="6" max="6" width="14.26953125" style="17" bestFit="1" customWidth="1"/>
    <col min="7" max="7" width="10.08984375" style="17" bestFit="1" customWidth="1"/>
    <col min="8" max="8" width="11.08984375" style="17" bestFit="1" customWidth="1"/>
    <col min="9" max="10" width="8.7265625" style="17"/>
    <col min="11" max="11" width="14.26953125" style="17" bestFit="1" customWidth="1"/>
    <col min="12" max="13" width="10.6328125" style="17" bestFit="1" customWidth="1"/>
    <col min="14" max="16384" width="8.7265625" style="17"/>
  </cols>
  <sheetData>
    <row r="1" spans="1:13" x14ac:dyDescent="0.35">
      <c r="A1" s="38" t="s">
        <v>8391</v>
      </c>
      <c r="B1" s="17" t="s">
        <v>8385</v>
      </c>
      <c r="C1" s="17" t="s">
        <v>8386</v>
      </c>
      <c r="F1" s="38" t="s">
        <v>8392</v>
      </c>
      <c r="G1" s="17" t="s">
        <v>8385</v>
      </c>
      <c r="H1" s="17" t="s">
        <v>8386</v>
      </c>
      <c r="K1" s="38" t="s">
        <v>8393</v>
      </c>
      <c r="L1" s="17" t="s">
        <v>8385</v>
      </c>
      <c r="M1" s="17" t="s">
        <v>8386</v>
      </c>
    </row>
    <row r="2" spans="1:13" x14ac:dyDescent="0.35">
      <c r="A2" s="17" t="s">
        <v>8387</v>
      </c>
      <c r="B2" s="42">
        <f>AVERAGE('Successful US Kickstarters'!D:D)</f>
        <v>5048.8786407766993</v>
      </c>
      <c r="C2" s="42">
        <f>AVERAGE('Failed US Kickstarters'!D:D)</f>
        <v>10554.212</v>
      </c>
      <c r="F2" s="17" t="s">
        <v>8387</v>
      </c>
      <c r="G2" s="39">
        <f>AVERAGE('Successful US Music'!D:D)</f>
        <v>4017.1428571428573</v>
      </c>
      <c r="H2" s="39">
        <f>AVERAGE('Failed US Music'!D:D)</f>
        <v>40400.222222222219</v>
      </c>
      <c r="K2" s="17" t="s">
        <v>8387</v>
      </c>
      <c r="L2" s="42">
        <f>AVERAGE('Successful US Tech'!D:D)</f>
        <v>18040.470588235294</v>
      </c>
      <c r="M2" s="42">
        <f>AVERAGE('Failed US Tech'!D:D)</f>
        <v>50063.765432098764</v>
      </c>
    </row>
    <row r="3" spans="1:13" x14ac:dyDescent="0.35">
      <c r="A3" s="17" t="s">
        <v>8388</v>
      </c>
      <c r="B3" s="42">
        <f>MEDIAN('Successful US Kickstarters'!D:D)</f>
        <v>3000</v>
      </c>
      <c r="C3" s="42">
        <f>MEDIAN('Failed US Kickstarters'!D:D)</f>
        <v>5000</v>
      </c>
      <c r="F3" s="17" t="s">
        <v>8388</v>
      </c>
      <c r="G3" s="39">
        <f>MEDIAN('Successful US Music'!D:D)</f>
        <v>2500</v>
      </c>
      <c r="H3" s="39">
        <f>MEDIAN('Failed US Music'!D:D)</f>
        <v>11000</v>
      </c>
      <c r="K3" s="17" t="s">
        <v>8388</v>
      </c>
      <c r="L3" s="42">
        <f>MEDIAN('Successful US Tech'!D:D)</f>
        <v>12000</v>
      </c>
      <c r="M3" s="42">
        <f>MEDIAN('Failed US Tech'!D:D)</f>
        <v>27500</v>
      </c>
    </row>
    <row r="4" spans="1:13" x14ac:dyDescent="0.35">
      <c r="A4" s="17" t="s">
        <v>8394</v>
      </c>
      <c r="B4" s="42">
        <f>_xlfn.STDEV.P('Successful US Kickstarters'!D:D)</f>
        <v>7748.7537726373303</v>
      </c>
      <c r="C4" s="42">
        <f>_xlfn.STDEV.P('Failed US Kickstarters'!D:D)</f>
        <v>21967.731061515115</v>
      </c>
      <c r="G4" s="39"/>
      <c r="H4" s="39"/>
      <c r="L4" s="42"/>
      <c r="M4" s="42"/>
    </row>
    <row r="5" spans="1:13" x14ac:dyDescent="0.35">
      <c r="A5" s="17" t="s">
        <v>8395</v>
      </c>
      <c r="B5" s="42">
        <f>_xlfn.QUARTILE.EXC('Successful US Kickstarters'!D:D, 3)</f>
        <v>5000</v>
      </c>
      <c r="C5" s="42">
        <f>_xlfn.QUARTILE.EXC('Failed US Kickstarters'!D:D, 3)</f>
        <v>10000</v>
      </c>
      <c r="G5" s="39"/>
      <c r="H5" s="39"/>
      <c r="L5" s="42"/>
      <c r="M5" s="42"/>
    </row>
    <row r="6" spans="1:13" x14ac:dyDescent="0.35">
      <c r="A6" s="17" t="s">
        <v>8396</v>
      </c>
      <c r="B6" s="42">
        <f>_xlfn.QUARTILE.EXC('Successful US Kickstarters'!D:D, 1)</f>
        <v>1500</v>
      </c>
      <c r="C6" s="42">
        <f>_xlfn.QUARTILE.EXC('Failed US Kickstarters'!D:D, 1)</f>
        <v>2000</v>
      </c>
      <c r="G6" s="39"/>
      <c r="H6" s="39"/>
      <c r="L6" s="42"/>
      <c r="M6" s="42"/>
    </row>
    <row r="7" spans="1:13" x14ac:dyDescent="0.35">
      <c r="A7" s="17" t="s">
        <v>8397</v>
      </c>
      <c r="B7" s="42">
        <f>B5-B6</f>
        <v>3500</v>
      </c>
      <c r="C7" s="42">
        <f>C5-C6</f>
        <v>8000</v>
      </c>
      <c r="G7" s="39"/>
      <c r="H7" s="39"/>
      <c r="L7" s="42"/>
      <c r="M7" s="42"/>
    </row>
    <row r="8" spans="1:13" x14ac:dyDescent="0.35">
      <c r="B8" s="41"/>
      <c r="C8" s="41"/>
      <c r="G8" s="40"/>
      <c r="H8" s="40"/>
      <c r="L8" s="41"/>
      <c r="M8" s="41"/>
    </row>
    <row r="9" spans="1:13" x14ac:dyDescent="0.35">
      <c r="A9" s="17" t="s">
        <v>8389</v>
      </c>
      <c r="B9" s="41">
        <f>AVERAGE('Successful US Kickstarters'!E:E)</f>
        <v>5601.5458009708727</v>
      </c>
      <c r="C9" s="42">
        <f>AVERAGE('Failed US Kickstarters'!E:E)</f>
        <v>558.65484000000004</v>
      </c>
      <c r="F9" s="17" t="s">
        <v>8389</v>
      </c>
      <c r="G9" s="39">
        <f>AVERAGE('Successful US Music'!E:E)</f>
        <v>4758.1220000000003</v>
      </c>
      <c r="H9" s="39">
        <f>AVERAGE('Failed US Music'!E:E)</f>
        <v>228.61111111111111</v>
      </c>
      <c r="K9" s="17" t="s">
        <v>8389</v>
      </c>
      <c r="L9" s="42">
        <f>AVERAGE('Successful US Tech'!E:E)</f>
        <v>26243.058235294116</v>
      </c>
      <c r="M9" s="42">
        <f>AVERAGE('Failed US Tech'!E:E)</f>
        <v>7639.1902469135803</v>
      </c>
    </row>
    <row r="10" spans="1:13" x14ac:dyDescent="0.35">
      <c r="A10" s="17" t="s">
        <v>8390</v>
      </c>
      <c r="B10" s="42">
        <f>MEDIAN('Successful US Kickstarters'!E:E)</f>
        <v>3167.5</v>
      </c>
      <c r="C10" s="42">
        <f>MEDIAN('Failed US Kickstarters'!E:E)</f>
        <v>103</v>
      </c>
      <c r="F10" s="17" t="s">
        <v>8390</v>
      </c>
      <c r="G10" s="39">
        <f>MEDIAN('Successful US Music'!E:E)</f>
        <v>3460</v>
      </c>
      <c r="H10" s="39">
        <f>MEDIAN('Failed US Music'!E:E)</f>
        <v>25.5</v>
      </c>
      <c r="K10" s="17" t="s">
        <v>8390</v>
      </c>
      <c r="L10" s="42">
        <f>MEDIAN('Successful US Tech'!E:E)</f>
        <v>18855</v>
      </c>
      <c r="M10" s="42">
        <f>MEDIAN('Failed US Tech'!E:E)</f>
        <v>837</v>
      </c>
    </row>
    <row r="11" spans="1:13" x14ac:dyDescent="0.35">
      <c r="A11" s="17" t="s">
        <v>8398</v>
      </c>
      <c r="B11" s="42">
        <f>_xlfn.STDEV.P('Successful US Kickstarters'!E:E)</f>
        <v>8334.5731699164608</v>
      </c>
      <c r="C11" s="42">
        <f>_xlfn.STDEV.P('Failed US Kickstarters'!E:E)</f>
        <v>1330.5230280400915</v>
      </c>
    </row>
    <row r="12" spans="1:13" x14ac:dyDescent="0.35">
      <c r="A12" s="17" t="s">
        <v>8399</v>
      </c>
      <c r="B12" s="42">
        <f>_xlfn.QUARTILE.EXC('Successful US Kickstarters'!E:E, 3)</f>
        <v>5699</v>
      </c>
      <c r="C12" s="42">
        <f>_xlfn.QUARTILE.EXC('Failed US Kickstarters'!E:E, 3)</f>
        <v>501</v>
      </c>
    </row>
    <row r="13" spans="1:13" x14ac:dyDescent="0.35">
      <c r="A13" s="17" t="s">
        <v>8400</v>
      </c>
      <c r="B13" s="42">
        <f>_xlfn.QUARTILE.EXC('Successful US Kickstarters'!E:E, 1)</f>
        <v>1716.5074999999999</v>
      </c>
      <c r="C13" s="42">
        <f>_xlfn.QUARTILE.EXC('Failed US Kickstarters'!E:E, 1)</f>
        <v>9.25</v>
      </c>
    </row>
    <row r="14" spans="1:13" x14ac:dyDescent="0.35">
      <c r="A14" s="17" t="s">
        <v>8401</v>
      </c>
      <c r="B14" s="41">
        <f>B12-B13</f>
        <v>3982.4925000000003</v>
      </c>
      <c r="C14" s="41">
        <f>C12-C13</f>
        <v>491.75</v>
      </c>
    </row>
  </sheetData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B5CC-E39B-46E2-B445-ADB962F2A02A}">
  <dimension ref="A1:T27"/>
  <sheetViews>
    <sheetView workbookViewId="0">
      <selection activeCell="D1" sqref="D1:E1048576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61" x14ac:dyDescent="0.3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0">
        <v>100</v>
      </c>
      <c r="P2" s="10">
        <v>83.33</v>
      </c>
      <c r="Q2" s="12" t="s">
        <v>8315</v>
      </c>
      <c r="R2" t="s">
        <v>8357</v>
      </c>
      <c r="S2" s="16">
        <v>42097.874155092592</v>
      </c>
      <c r="T2" s="20">
        <v>42142.874155092592</v>
      </c>
    </row>
    <row r="3" spans="1:20" ht="232" x14ac:dyDescent="0.3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0">
        <v>101</v>
      </c>
      <c r="P3" s="10">
        <v>162.77000000000001</v>
      </c>
      <c r="Q3" s="12" t="s">
        <v>8315</v>
      </c>
      <c r="R3" t="s">
        <v>8357</v>
      </c>
      <c r="S3" s="16">
        <v>42101.584074074075</v>
      </c>
      <c r="T3" s="20">
        <v>42131.584074074075</v>
      </c>
    </row>
    <row r="4" spans="1:20" ht="145" x14ac:dyDescent="0.3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0">
        <v>133</v>
      </c>
      <c r="P4" s="10">
        <v>36.36</v>
      </c>
      <c r="Q4" s="12" t="s">
        <v>8315</v>
      </c>
      <c r="R4" t="s">
        <v>8357</v>
      </c>
      <c r="S4" s="16">
        <v>41803.457326388889</v>
      </c>
      <c r="T4" s="20">
        <v>41833.457326388889</v>
      </c>
    </row>
    <row r="5" spans="1:20" ht="261" x14ac:dyDescent="0.35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0">
        <v>65</v>
      </c>
      <c r="P5" s="10">
        <v>14.44</v>
      </c>
      <c r="Q5" s="12" t="s">
        <v>8315</v>
      </c>
      <c r="R5" t="s">
        <v>8357</v>
      </c>
      <c r="S5" s="16">
        <v>42144.415532407409</v>
      </c>
      <c r="T5" s="20">
        <v>42165.415532407409</v>
      </c>
    </row>
    <row r="6" spans="1:20" ht="246.5" x14ac:dyDescent="0.35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0">
        <v>1</v>
      </c>
      <c r="P6" s="10">
        <v>12.75</v>
      </c>
      <c r="Q6" s="12" t="s">
        <v>8315</v>
      </c>
      <c r="R6" t="s">
        <v>8357</v>
      </c>
      <c r="S6" s="16">
        <v>42018.94049768518</v>
      </c>
      <c r="T6" s="20">
        <v>42063.916666666672</v>
      </c>
    </row>
    <row r="7" spans="1:20" ht="217.5" x14ac:dyDescent="0.35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0">
        <v>12</v>
      </c>
      <c r="P7" s="10">
        <v>24.46</v>
      </c>
      <c r="Q7" s="12" t="s">
        <v>8315</v>
      </c>
      <c r="R7" t="s">
        <v>8357</v>
      </c>
      <c r="S7" s="16">
        <v>42010.968240740738</v>
      </c>
      <c r="T7" s="20">
        <v>42055.968240740738</v>
      </c>
    </row>
    <row r="8" spans="1:20" ht="261" x14ac:dyDescent="0.35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0">
        <v>1</v>
      </c>
      <c r="P8" s="10">
        <v>12.5</v>
      </c>
      <c r="Q8" s="12" t="s">
        <v>8315</v>
      </c>
      <c r="R8" t="s">
        <v>8357</v>
      </c>
      <c r="S8" s="16">
        <v>41861.767094907409</v>
      </c>
      <c r="T8" s="20">
        <v>41882.767094907409</v>
      </c>
    </row>
    <row r="9" spans="1:20" ht="232" x14ac:dyDescent="0.35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0">
        <v>3</v>
      </c>
      <c r="P9" s="10">
        <v>22.75</v>
      </c>
      <c r="Q9" s="12" t="s">
        <v>8315</v>
      </c>
      <c r="R9" t="s">
        <v>8357</v>
      </c>
      <c r="S9" s="16">
        <v>42095.374675925923</v>
      </c>
      <c r="T9" s="20">
        <v>42125.374675925923</v>
      </c>
    </row>
    <row r="10" spans="1:20" ht="275.5" x14ac:dyDescent="0.35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0">
        <v>0</v>
      </c>
      <c r="P10" s="10">
        <v>1</v>
      </c>
      <c r="Q10" s="12" t="s">
        <v>8315</v>
      </c>
      <c r="R10" t="s">
        <v>8357</v>
      </c>
      <c r="S10" s="16">
        <v>41942.84710648148</v>
      </c>
      <c r="T10" s="20">
        <v>41972.888773148152</v>
      </c>
    </row>
    <row r="11" spans="1:20" ht="290" x14ac:dyDescent="0.35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0">
        <v>20</v>
      </c>
      <c r="P11" s="10">
        <v>100</v>
      </c>
      <c r="Q11" s="12" t="s">
        <v>8315</v>
      </c>
      <c r="R11" t="s">
        <v>8357</v>
      </c>
      <c r="S11" s="16">
        <v>41946.936909722222</v>
      </c>
      <c r="T11" s="20">
        <v>41966.936909722222</v>
      </c>
    </row>
    <row r="12" spans="1:20" ht="275.5" x14ac:dyDescent="0.35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0">
        <v>6</v>
      </c>
      <c r="P12" s="10">
        <v>15</v>
      </c>
      <c r="Q12" s="12" t="s">
        <v>8315</v>
      </c>
      <c r="R12" t="s">
        <v>8357</v>
      </c>
      <c r="S12" s="16">
        <v>42598.749155092592</v>
      </c>
      <c r="T12" s="20">
        <v>42643.749155092592</v>
      </c>
    </row>
    <row r="13" spans="1:20" ht="275.5" x14ac:dyDescent="0.35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0">
        <v>113</v>
      </c>
      <c r="P13" s="10">
        <v>37.67</v>
      </c>
      <c r="Q13" s="12" t="s">
        <v>8315</v>
      </c>
      <c r="R13" t="s">
        <v>8357</v>
      </c>
      <c r="S13" s="16">
        <v>42619.802488425921</v>
      </c>
      <c r="T13" s="20">
        <v>42659.875</v>
      </c>
    </row>
    <row r="14" spans="1:20" ht="232" x14ac:dyDescent="0.35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0">
        <v>130</v>
      </c>
      <c r="P14" s="10">
        <v>25.46</v>
      </c>
      <c r="Q14" s="12" t="s">
        <v>8315</v>
      </c>
      <c r="R14" t="s">
        <v>8357</v>
      </c>
      <c r="S14" s="16">
        <v>42445.866979166662</v>
      </c>
      <c r="T14" s="20">
        <v>42475.866979166662</v>
      </c>
    </row>
    <row r="15" spans="1:20" ht="275.5" x14ac:dyDescent="0.35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0">
        <v>100</v>
      </c>
      <c r="P15" s="10">
        <v>166.67</v>
      </c>
      <c r="Q15" s="12" t="s">
        <v>8315</v>
      </c>
      <c r="R15" t="s">
        <v>8357</v>
      </c>
      <c r="S15" s="16">
        <v>42173.466863425929</v>
      </c>
      <c r="T15" s="20">
        <v>42226.958333333328</v>
      </c>
    </row>
    <row r="16" spans="1:20" ht="203" x14ac:dyDescent="0.35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0">
        <v>106</v>
      </c>
      <c r="P16" s="10">
        <v>47.43</v>
      </c>
      <c r="Q16" s="12" t="s">
        <v>8315</v>
      </c>
      <c r="R16" t="s">
        <v>8357</v>
      </c>
      <c r="S16" s="16">
        <v>42193.813530092593</v>
      </c>
      <c r="T16" s="20">
        <v>42218.813530092593</v>
      </c>
    </row>
    <row r="17" spans="1:20" ht="232" x14ac:dyDescent="0.35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0">
        <v>100</v>
      </c>
      <c r="P17" s="10">
        <v>100</v>
      </c>
      <c r="Q17" s="12" t="s">
        <v>8315</v>
      </c>
      <c r="R17" t="s">
        <v>8357</v>
      </c>
      <c r="S17" s="16">
        <v>42138.930671296301</v>
      </c>
      <c r="T17" s="20">
        <v>42168.930671296301</v>
      </c>
    </row>
    <row r="18" spans="1:20" ht="261" x14ac:dyDescent="0.35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0">
        <v>102</v>
      </c>
      <c r="P18" s="10">
        <v>75.37</v>
      </c>
      <c r="Q18" s="12" t="s">
        <v>8315</v>
      </c>
      <c r="R18" t="s">
        <v>8357</v>
      </c>
      <c r="S18" s="16">
        <v>42546.862233796302</v>
      </c>
      <c r="T18" s="20">
        <v>42575.958333333328</v>
      </c>
    </row>
    <row r="19" spans="1:20" ht="246.5" x14ac:dyDescent="0.35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0">
        <v>151</v>
      </c>
      <c r="P19" s="10">
        <v>100.5</v>
      </c>
      <c r="Q19" s="12" t="s">
        <v>8315</v>
      </c>
      <c r="R19" t="s">
        <v>8357</v>
      </c>
      <c r="S19" s="16">
        <v>42548.63853009259</v>
      </c>
      <c r="T19" s="20">
        <v>42584.418749999997</v>
      </c>
    </row>
    <row r="20" spans="1:20" ht="217.5" x14ac:dyDescent="0.35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0">
        <v>3</v>
      </c>
      <c r="P20" s="10">
        <v>29</v>
      </c>
      <c r="Q20" s="12" t="s">
        <v>8315</v>
      </c>
      <c r="R20" t="s">
        <v>8357</v>
      </c>
      <c r="S20" s="16">
        <v>42138.798819444448</v>
      </c>
      <c r="T20" s="20">
        <v>42170.798819444448</v>
      </c>
    </row>
    <row r="21" spans="1:20" ht="261" x14ac:dyDescent="0.35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0">
        <v>1</v>
      </c>
      <c r="P21" s="10">
        <v>50</v>
      </c>
      <c r="Q21" s="12" t="s">
        <v>8315</v>
      </c>
      <c r="R21" t="s">
        <v>8357</v>
      </c>
      <c r="S21" s="16">
        <v>42132.58048611111</v>
      </c>
      <c r="T21" s="20">
        <v>42162.58048611111</v>
      </c>
    </row>
    <row r="22" spans="1:20" ht="217.5" x14ac:dyDescent="0.35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0">
        <v>2</v>
      </c>
      <c r="P22" s="10">
        <v>5</v>
      </c>
      <c r="Q22" s="12" t="s">
        <v>8315</v>
      </c>
      <c r="R22" t="s">
        <v>8357</v>
      </c>
      <c r="S22" s="16">
        <v>42201.436226851853</v>
      </c>
      <c r="T22" s="20">
        <v>42244.9375</v>
      </c>
    </row>
    <row r="23" spans="1:20" ht="87" x14ac:dyDescent="0.35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0">
        <v>0</v>
      </c>
      <c r="P23" s="10">
        <v>10</v>
      </c>
      <c r="Q23" s="12" t="s">
        <v>8315</v>
      </c>
      <c r="R23" t="s">
        <v>8357</v>
      </c>
      <c r="S23" s="16">
        <v>41865.659780092588</v>
      </c>
      <c r="T23" s="20">
        <v>41890.659780092588</v>
      </c>
    </row>
    <row r="24" spans="1:20" ht="261" x14ac:dyDescent="0.35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0">
        <v>53</v>
      </c>
      <c r="P24" s="10">
        <v>44.76</v>
      </c>
      <c r="Q24" s="12" t="s">
        <v>8315</v>
      </c>
      <c r="R24" t="s">
        <v>8357</v>
      </c>
      <c r="S24" s="16">
        <v>42372.624166666668</v>
      </c>
      <c r="T24" s="20">
        <v>42402.624166666668</v>
      </c>
    </row>
    <row r="25" spans="1:20" ht="203" x14ac:dyDescent="0.35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0">
        <v>0</v>
      </c>
      <c r="P25" s="10">
        <v>0</v>
      </c>
      <c r="Q25" s="12" t="s">
        <v>8315</v>
      </c>
      <c r="R25" t="s">
        <v>8357</v>
      </c>
      <c r="S25" s="16">
        <v>41999.861064814817</v>
      </c>
      <c r="T25" s="20">
        <v>42029.861064814817</v>
      </c>
    </row>
    <row r="26" spans="1:20" ht="275.5" x14ac:dyDescent="0.35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0">
        <v>13</v>
      </c>
      <c r="P26" s="10">
        <v>57.65</v>
      </c>
      <c r="Q26" s="12" t="s">
        <v>8315</v>
      </c>
      <c r="R26" t="s">
        <v>8357</v>
      </c>
      <c r="S26" s="16">
        <v>41815.815046296295</v>
      </c>
      <c r="T26" s="20">
        <v>41850.958333333336</v>
      </c>
    </row>
    <row r="27" spans="1:20" ht="304.5" x14ac:dyDescent="0.35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0">
        <v>0</v>
      </c>
      <c r="P27" s="10">
        <v>0</v>
      </c>
      <c r="Q27" s="12" t="s">
        <v>8315</v>
      </c>
      <c r="R27" t="s">
        <v>8357</v>
      </c>
      <c r="S27" s="16">
        <v>41854.602650462963</v>
      </c>
      <c r="T27" s="20">
        <v>41884.602650462963</v>
      </c>
    </row>
  </sheetData>
  <sortState xmlns:xlrd2="http://schemas.microsoft.com/office/spreadsheetml/2017/richdata2" ref="A2:T27">
    <sortCondition ref="G1:G27"/>
  </sortState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7 O1:P1 R1:T1">
    <cfRule type="colorScale" priority="7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Music</vt:lpstr>
      <vt:lpstr>Failed US Music</vt:lpstr>
      <vt:lpstr>Successful US Tech</vt:lpstr>
      <vt:lpstr>Failed US Tech</vt:lpstr>
      <vt:lpstr>Descriptive Statistics</vt:lpstr>
      <vt:lpstr>Visualizing Distributions Data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Letterle</cp:lastModifiedBy>
  <dcterms:created xsi:type="dcterms:W3CDTF">2017-04-20T15:17:24Z</dcterms:created>
  <dcterms:modified xsi:type="dcterms:W3CDTF">2022-02-15T02:58:27Z</dcterms:modified>
</cp:coreProperties>
</file>